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43CB61DE-9EEF-4F96-9E5A-9B609210F8C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5" r:id="rId1"/>
    <sheet name="Introduction Round" sheetId="14" r:id="rId2"/>
    <sheet name="Round" sheetId="54" r:id="rId3"/>
    <sheet name="TRUNC (2)" sheetId="74" r:id="rId4"/>
    <sheet name="ROUNDUP" sheetId="56" r:id="rId5"/>
    <sheet name="ROUNDDOWN" sheetId="57" r:id="rId6"/>
    <sheet name="TRUNC" sheetId="58" r:id="rId7"/>
    <sheet name="TRUNC VS INT" sheetId="59" r:id="rId8"/>
    <sheet name="FLOOR" sheetId="60" r:id="rId9"/>
    <sheet name="CEILING" sheetId="61" r:id="rId10"/>
    <sheet name="MROUND" sheetId="62" r:id="rId11"/>
    <sheet name="ROUND With out Formula" sheetId="63" r:id="rId12"/>
    <sheet name="Round-sum" sheetId="64" r:id="rId13"/>
    <sheet name="Round Two Decimal" sheetId="65" r:id="rId14"/>
    <sheet name="MRound Time" sheetId="67" r:id="rId15"/>
    <sheet name="Round Thousands" sheetId="66" r:id="rId16"/>
    <sheet name="Round Percentages" sheetId="68" r:id="rId17"/>
    <sheet name="Round Up to Nearest 100" sheetId="69" r:id="rId18"/>
    <sheet name="Round to Nearest 5" sheetId="70" r:id="rId19"/>
    <sheet name="Round to Nearest Dollar" sheetId="71" r:id="rId20"/>
    <sheet name="Round to Nearest Cent" sheetId="72" r:id="rId21"/>
    <sheet name="Round to Nearest Quarter" sheetId="73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59" l="1"/>
  <c r="C3" i="59"/>
  <c r="D7" i="74"/>
  <c r="D6" i="74"/>
  <c r="D5" i="74"/>
  <c r="D4" i="74"/>
  <c r="D3" i="74"/>
  <c r="C3" i="73" l="1"/>
  <c r="C3" i="72"/>
  <c r="C3" i="71"/>
  <c r="C3" i="70"/>
  <c r="C3" i="69"/>
  <c r="C3" i="68"/>
  <c r="C3" i="67"/>
  <c r="C3" i="66"/>
  <c r="C3" i="65"/>
  <c r="D3" i="64"/>
  <c r="D3" i="62"/>
  <c r="D3" i="61"/>
  <c r="D3" i="60"/>
  <c r="D3" i="59"/>
  <c r="D3" i="58"/>
  <c r="D3" i="57"/>
  <c r="D3" i="56"/>
  <c r="D3" i="54"/>
  <c r="D4" i="56"/>
  <c r="C7" i="14"/>
  <c r="C6" i="14"/>
  <c r="C12" i="14"/>
  <c r="C11" i="14"/>
  <c r="C10" i="14"/>
  <c r="C9" i="14"/>
  <c r="C8" i="14"/>
  <c r="C5" i="14"/>
  <c r="C6" i="73" l="1"/>
  <c r="C5" i="73"/>
  <c r="C4" i="73"/>
  <c r="E3" i="70" l="1"/>
  <c r="D3" i="70"/>
  <c r="D4" i="70"/>
  <c r="E4" i="70"/>
  <c r="D5" i="70"/>
  <c r="E5" i="70"/>
  <c r="D6" i="70"/>
  <c r="E6" i="70"/>
  <c r="D7" i="70"/>
  <c r="E7" i="70"/>
  <c r="C4" i="70"/>
  <c r="C5" i="70"/>
  <c r="C6" i="70"/>
  <c r="C7" i="70"/>
  <c r="C4" i="69"/>
  <c r="C5" i="69"/>
  <c r="C6" i="69"/>
  <c r="C7" i="69"/>
  <c r="C4" i="68"/>
  <c r="C5" i="68"/>
  <c r="C6" i="68"/>
  <c r="D3" i="63"/>
  <c r="D4" i="63"/>
  <c r="D5" i="63"/>
  <c r="D4" i="62"/>
  <c r="D5" i="62"/>
  <c r="D6" i="62"/>
  <c r="D7" i="62"/>
  <c r="D4" i="61"/>
  <c r="D5" i="61"/>
  <c r="D6" i="61"/>
  <c r="D7" i="61"/>
  <c r="D4" i="60"/>
  <c r="D5" i="60"/>
  <c r="D6" i="60"/>
  <c r="D7" i="60"/>
  <c r="D4" i="59" l="1"/>
  <c r="D4" i="58"/>
  <c r="D5" i="58"/>
  <c r="D6" i="58"/>
  <c r="D7" i="58"/>
  <c r="D4" i="57"/>
  <c r="D5" i="57"/>
  <c r="D6" i="57"/>
  <c r="D7" i="57"/>
  <c r="D5" i="56"/>
  <c r="D6" i="56"/>
  <c r="D7" i="56"/>
  <c r="D7" i="54"/>
  <c r="D4" i="54"/>
  <c r="D5" i="54"/>
  <c r="D6" i="54"/>
</calcChain>
</file>

<file path=xl/sharedStrings.xml><?xml version="1.0" encoding="utf-8"?>
<sst xmlns="http://schemas.openxmlformats.org/spreadsheetml/2006/main" count="144" uniqueCount="62">
  <si>
    <t>Number</t>
  </si>
  <si>
    <t>Answer</t>
  </si>
  <si>
    <t>num_digits</t>
  </si>
  <si>
    <t>TRUNC</t>
  </si>
  <si>
    <t>INT</t>
  </si>
  <si>
    <t>=INT(B3)</t>
  </si>
  <si>
    <t>Significance (multiple )</t>
  </si>
  <si>
    <t>Multiple</t>
  </si>
  <si>
    <t>0.0</t>
  </si>
  <si>
    <t>0</t>
  </si>
  <si>
    <t>0.00</t>
  </si>
  <si>
    <t>Number Format</t>
  </si>
  <si>
    <t>Numbers</t>
  </si>
  <si>
    <t>Time</t>
  </si>
  <si>
    <t>MROUND</t>
  </si>
  <si>
    <t>FLOOR</t>
  </si>
  <si>
    <t>CEILING</t>
  </si>
  <si>
    <t>=FLOOR(B3,5)</t>
  </si>
  <si>
    <t>=CEILING(B3,5)</t>
  </si>
  <si>
    <t>Presentage</t>
  </si>
  <si>
    <t>Value</t>
  </si>
  <si>
    <t>Date</t>
  </si>
  <si>
    <t>Quarter</t>
  </si>
  <si>
    <t>Round Formulas</t>
  </si>
  <si>
    <t>=ROUND(B5,0)</t>
  </si>
  <si>
    <t>FORMULA</t>
  </si>
  <si>
    <t>=TRUNC(B8,-3)</t>
  </si>
  <si>
    <t>=INT(B9)</t>
  </si>
  <si>
    <t>=FLOOR(B10,77)</t>
  </si>
  <si>
    <t>=CEILING(B11,100)</t>
  </si>
  <si>
    <t>=MROUND(B12,100)</t>
  </si>
  <si>
    <t>=ROUNDUP(B7,-3)</t>
  </si>
  <si>
    <t>=ROUNDUP(B6,-4)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</si>
  <si>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</si>
  <si>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</si>
  <si>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</si>
  <si>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</si>
  <si>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</si>
  <si>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</si>
  <si>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</si>
  <si>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</si>
  <si>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</si>
  <si>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Introduction Round</t>
  </si>
  <si>
    <t>Round</t>
  </si>
  <si>
    <t>TRUNC (2)</t>
  </si>
  <si>
    <t>ROUNDUP</t>
  </si>
  <si>
    <t>ROUNDDOWN</t>
  </si>
  <si>
    <t>TRUNC VS INT</t>
  </si>
  <si>
    <t>ROUND With out Formula</t>
  </si>
  <si>
    <t>Round-sum</t>
  </si>
  <si>
    <t>Round Two Decimal</t>
  </si>
  <si>
    <t>MRound Time</t>
  </si>
  <si>
    <t>Round Thousands</t>
  </si>
  <si>
    <t>Round Percentages</t>
  </si>
  <si>
    <t>Round Up to Nearest 100</t>
  </si>
  <si>
    <t>Round to Nearest 5</t>
  </si>
  <si>
    <t>Round to Nearest Dollar</t>
  </si>
  <si>
    <t>Round to Nearest Cent</t>
  </si>
  <si>
    <t>Round to Nearest Quarter</t>
  </si>
  <si>
    <t>ROUND FUNCTIONS</t>
  </si>
  <si>
    <t>automateexcel.com/formulas/round-functions/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</si>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</sst>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0.0"/>
    <numFmt numFmtId="166" formatCode="[$-409]hh:mm:ss\ AM/PM;@"/>
    <numFmt numFmtId="167" formatCode="0.0%"/>
    <numFmt numFmtId="168" formatCode="&quot;$&quot;#,##0.000"/>
    <numFmt numFmtId="169" formatCode="&quot;$&quot;#,##0.00"/>
    <numFmt numFmtId="170" formatCode="&quot;$&quot;#,##0.00000"/>
    <numFmt numFmtId="171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16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0" fillId="0" borderId="5" xfId="2" applyNumberFormat="1" applyFont="1" applyFill="1" applyBorder="1" applyAlignment="1">
      <alignment horizontal="center"/>
    </xf>
    <xf numFmtId="164" fontId="0" fillId="0" borderId="6" xfId="2" applyNumberFormat="1" applyFont="1" applyFill="1" applyBorder="1" applyAlignment="1">
      <alignment horizontal="center"/>
    </xf>
    <xf numFmtId="1" fontId="0" fillId="0" borderId="6" xfId="2" applyNumberFormat="1" applyFont="1" applyFill="1" applyBorder="1" applyAlignment="1">
      <alignment horizontal="center"/>
    </xf>
    <xf numFmtId="0" fontId="0" fillId="0" borderId="0" xfId="0" quotePrefix="1"/>
    <xf numFmtId="165" fontId="0" fillId="0" borderId="6" xfId="2" applyNumberFormat="1" applyFont="1" applyFill="1" applyBorder="1" applyAlignment="1">
      <alignment horizontal="center"/>
    </xf>
    <xf numFmtId="2" fontId="0" fillId="0" borderId="6" xfId="2" applyNumberFormat="1" applyFont="1" applyFill="1" applyBorder="1" applyAlignment="1">
      <alignment horizontal="center"/>
    </xf>
    <xf numFmtId="2" fontId="0" fillId="0" borderId="6" xfId="2" quotePrefix="1" applyNumberFormat="1" applyFont="1" applyFill="1" applyBorder="1" applyAlignment="1">
      <alignment horizontal="center"/>
    </xf>
    <xf numFmtId="165" fontId="0" fillId="0" borderId="5" xfId="2" applyNumberFormat="1" applyFont="1" applyFill="1" applyBorder="1" applyAlignment="1">
      <alignment horizontal="center"/>
    </xf>
    <xf numFmtId="1" fontId="0" fillId="0" borderId="5" xfId="2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5" fontId="0" fillId="4" borderId="6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6" fontId="0" fillId="4" borderId="13" xfId="2" applyNumberFormat="1" applyFont="1" applyFill="1" applyBorder="1" applyAlignment="1">
      <alignment horizontal="center"/>
    </xf>
    <xf numFmtId="166" fontId="0" fillId="4" borderId="14" xfId="2" applyNumberFormat="1" applyFont="1" applyFill="1" applyBorder="1" applyAlignment="1">
      <alignment horizontal="center"/>
    </xf>
    <xf numFmtId="167" fontId="0" fillId="0" borderId="5" xfId="3" applyNumberFormat="1" applyFont="1" applyFill="1" applyBorder="1" applyAlignment="1">
      <alignment horizontal="center"/>
    </xf>
    <xf numFmtId="10" fontId="0" fillId="0" borderId="5" xfId="3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" fontId="0" fillId="0" borderId="7" xfId="2" applyNumberFormat="1" applyFont="1" applyFill="1" applyBorder="1" applyAlignment="1">
      <alignment horizontal="center"/>
    </xf>
    <xf numFmtId="1" fontId="0" fillId="0" borderId="9" xfId="2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8" fontId="0" fillId="0" borderId="5" xfId="2" applyNumberFormat="1" applyFont="1" applyFill="1" applyBorder="1" applyAlignment="1">
      <alignment horizontal="center"/>
    </xf>
    <xf numFmtId="168" fontId="0" fillId="0" borderId="6" xfId="2" applyNumberFormat="1" applyFont="1" applyFill="1" applyBorder="1" applyAlignment="1">
      <alignment horizontal="center"/>
    </xf>
    <xf numFmtId="169" fontId="0" fillId="0" borderId="6" xfId="2" applyNumberFormat="1" applyFont="1" applyFill="1" applyBorder="1" applyAlignment="1">
      <alignment horizontal="center"/>
    </xf>
    <xf numFmtId="170" fontId="0" fillId="0" borderId="5" xfId="2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71" fontId="0" fillId="0" borderId="11" xfId="2" applyNumberFormat="1" applyFont="1" applyFill="1" applyBorder="1" applyAlignment="1">
      <alignment horizontal="center"/>
    </xf>
    <xf numFmtId="1" fontId="0" fillId="0" borderId="10" xfId="1" applyNumberFormat="1" applyFont="1" applyFill="1" applyBorder="1" applyAlignment="1">
      <alignment horizontal="center"/>
    </xf>
    <xf numFmtId="171" fontId="0" fillId="0" borderId="13" xfId="2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2" fontId="0" fillId="3" borderId="2" xfId="1" applyNumberFormat="1" applyFont="1" applyFill="1" applyBorder="1" applyAlignment="1">
      <alignment horizontal="center"/>
    </xf>
    <xf numFmtId="21" fontId="0" fillId="3" borderId="2" xfId="1" quotePrefix="1" applyNumberFormat="1" applyFont="1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/>
    </xf>
    <xf numFmtId="0" fontId="9" fillId="0" borderId="0" xfId="4" applyFont="1" applyBorder="1"/>
    <xf numFmtId="0" fontId="8" fillId="0" borderId="0" xfId="6"/>
    <xf numFmtId="0" fontId="7" fillId="0" borderId="0" xfId="0" applyFont="1"/>
    <xf numFmtId="0" fontId="6" fillId="0" borderId="0" xfId="5"/>
    <xf numFmtId="0" fontId="7" fillId="0" borderId="0" xfId="0" quotePrefix="1" applyFont="1"/>
    <xf numFmtId="0" fontId="8" fillId="0" borderId="16" xfId="6" applyBorder="1"/>
  </cellXfs>
  <cellStyles count="7">
    <cellStyle name="Comma" xfId="1" builtinId="3"/>
    <cellStyle name="Currency" xfId="2" builtinId="4"/>
    <cellStyle name="Heading 1" xfId="4" builtinId="16"/>
    <cellStyle name="Heading 4" xfId="5" builtinId="19"/>
    <cellStyle name="Hyperlink" xfId="6" builtinId="8"/>
    <cellStyle name="Normal" xfId="0" builtinId="0"/>
    <cellStyle name="Percent" xfId="3" builtinId="5"/>
  </cellStyles>
  <dxfs count="13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70" formatCode="&quot;$&quot;#,##0.0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8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&quot;$&quot;#,##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&quot;$&quot;#,##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8" formatCode="&quot;$&quot;#,##0.00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/>
        <top style="thin">
          <color rgb="FF0070C0"/>
        </top>
        <bottom style="thin">
          <color rgb="FF0070C0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-409]hh:mm:ss\ AM/PM;@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/>
        <vertical/>
        <horizontal/>
      </border>
    </dxf>
    <dxf>
      <border>
        <top style="thin">
          <color rgb="FF0070C0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4506668294322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numFmt numFmtId="165" formatCode="0.0"/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rgb="FF0070C0"/>
        </right>
        <top style="thin">
          <color rgb="FF0070C0"/>
        </top>
        <bottom style="thin">
          <color rgb="FF0070C0"/>
        </bottom>
        <vertical/>
        <horizontal/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top style="thin">
          <color rgb="FF0070C0"/>
        </top>
      </border>
    </dxf>
    <dxf>
      <border diagonalUp="0" diagonalDown="0">
        <left style="thin">
          <color rgb="FF0070C0"/>
        </left>
        <right style="thin">
          <color rgb="FF0070C0"/>
        </right>
        <top style="thin">
          <color rgb="FF0070C0"/>
        </top>
        <bottom style="thin">
          <color rgb="FF0070C0"/>
        </bottom>
      </border>
    </dxf>
    <dxf>
      <border>
        <bottom style="thin">
          <color rgb="FF0070C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70C0"/>
        </left>
        <right style="thin">
          <color rgb="FF0070C0"/>
        </right>
        <top/>
        <bottom/>
        <vertical style="thin">
          <color rgb="FF0070C0"/>
        </vertical>
        <horizontal style="thin">
          <color rgb="FF0070C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634AFA89-ED81-414A-A7E5-FCC2B2876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63CF658-EA11-4831-B3D8-3310D33FD04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2CD39491-0AF7-44C6-81BD-C7E19F0FE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CAB75E1-4E29-485B-81A3-F07ADCF1FC8C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9</xdr:row>
      <xdr:rowOff>152400</xdr:rowOff>
    </xdr:from>
    <xdr:to>
      <xdr:col>4</xdr:col>
      <xdr:colOff>101600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58751-7C02-407A-A05D-B25009D3F6BE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9</xdr:row>
      <xdr:rowOff>152400</xdr:rowOff>
    </xdr:from>
    <xdr:to>
      <xdr:col>4</xdr:col>
      <xdr:colOff>492125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EC3F8-30E8-4F66-AD20-254FEB0111FA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577850</xdr:colOff>
      <xdr:row>7</xdr:row>
      <xdr:rowOff>152400</xdr:rowOff>
    </xdr:from>
    <xdr:to>
      <xdr:col>4</xdr:col>
      <xdr:colOff>492125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7B0AFB-7AD0-412F-9045-9515867CE94E}"/>
            </a:ext>
          </a:extLst>
        </xdr:cNvPr>
        <xdr:cNvSpPr/>
      </xdr:nvSpPr>
      <xdr:spPr>
        <a:xfrm>
          <a:off x="2921000" y="1409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9</xdr:row>
      <xdr:rowOff>152400</xdr:rowOff>
    </xdr:from>
    <xdr:to>
      <xdr:col>6</xdr:col>
      <xdr:colOff>53975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5C1997-D8AB-4D64-AA1A-6C874992D4BF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BEDBA8-6E33-4FB7-BD20-B458B022AEC6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734CA-2321-478A-AC93-1F5F9F29E430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CA2176-BBC3-4E99-9E7E-5D513EB35EE1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8</xdr:row>
      <xdr:rowOff>152400</xdr:rowOff>
    </xdr:from>
    <xdr:to>
      <xdr:col>4</xdr:col>
      <xdr:colOff>587375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94BE3-FCAC-426E-842F-441B5E60CB4F}"/>
            </a:ext>
          </a:extLst>
        </xdr:cNvPr>
        <xdr:cNvSpPr/>
      </xdr:nvSpPr>
      <xdr:spPr>
        <a:xfrm>
          <a:off x="2921000" y="1600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9</xdr:row>
      <xdr:rowOff>152400</xdr:rowOff>
    </xdr:from>
    <xdr:to>
      <xdr:col>4</xdr:col>
      <xdr:colOff>587375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1EEFD-35D9-4495-A3EE-0C9DDD05C9FC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1254125</xdr:colOff>
      <xdr:row>9</xdr:row>
      <xdr:rowOff>152400</xdr:rowOff>
    </xdr:from>
    <xdr:to>
      <xdr:col>3</xdr:col>
      <xdr:colOff>654050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C1FDE-ACD0-414C-A1A8-F6C702B98B90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14</xdr:row>
      <xdr:rowOff>152400</xdr:rowOff>
    </xdr:from>
    <xdr:to>
      <xdr:col>3</xdr:col>
      <xdr:colOff>1216025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7D956-9106-4A6A-B854-E15180CB1E71}"/>
            </a:ext>
          </a:extLst>
        </xdr:cNvPr>
        <xdr:cNvSpPr/>
      </xdr:nvSpPr>
      <xdr:spPr>
        <a:xfrm>
          <a:off x="2921000" y="2676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168275</xdr:colOff>
      <xdr:row>5</xdr:row>
      <xdr:rowOff>152400</xdr:rowOff>
    </xdr:from>
    <xdr:to>
      <xdr:col>4</xdr:col>
      <xdr:colOff>587375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5032C-937C-4D44-9919-2CA1D2A5E718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1597025</xdr:colOff>
      <xdr:row>5</xdr:row>
      <xdr:rowOff>152400</xdr:rowOff>
    </xdr:from>
    <xdr:to>
      <xdr:col>4</xdr:col>
      <xdr:colOff>387350</xdr:colOff>
      <xdr:row>7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C952CC-AA41-4433-9CED-81712C6C9175}"/>
            </a:ext>
          </a:extLst>
        </xdr:cNvPr>
        <xdr:cNvSpPr/>
      </xdr:nvSpPr>
      <xdr:spPr>
        <a:xfrm>
          <a:off x="2921000" y="1028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8</xdr:row>
      <xdr:rowOff>152400</xdr:rowOff>
    </xdr:from>
    <xdr:to>
      <xdr:col>3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BC0E5C-B203-47D4-B201-276A43C80E03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9</xdr:row>
      <xdr:rowOff>152400</xdr:rowOff>
    </xdr:from>
    <xdr:to>
      <xdr:col>4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91628-F4D4-4EA7-BB5C-D474D620EF95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9</xdr:row>
      <xdr:rowOff>152400</xdr:rowOff>
    </xdr:from>
    <xdr:to>
      <xdr:col>4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2C7FC-4353-4178-A6C1-31B85C488B14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9</xdr:row>
      <xdr:rowOff>152400</xdr:rowOff>
    </xdr:from>
    <xdr:to>
      <xdr:col>4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81222-4FD5-4750-9A88-EBF7A415AD6A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9</xdr:row>
      <xdr:rowOff>152400</xdr:rowOff>
    </xdr:from>
    <xdr:to>
      <xdr:col>4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489C5-190A-4670-A113-78434B9BD46B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939800</xdr:colOff>
      <xdr:row>9</xdr:row>
      <xdr:rowOff>152400</xdr:rowOff>
    </xdr:from>
    <xdr:to>
      <xdr:col>4</xdr:col>
      <xdr:colOff>339725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DAD3FC-DB88-4148-A188-589A2EBE8DC9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520700</xdr:colOff>
      <xdr:row>6</xdr:row>
      <xdr:rowOff>152400</xdr:rowOff>
    </xdr:from>
    <xdr:to>
      <xdr:col>4</xdr:col>
      <xdr:colOff>282575</xdr:colOff>
      <xdr:row>8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5876C9-CCB4-4EA4-92E8-7B99F80B0266}"/>
            </a:ext>
          </a:extLst>
        </xdr:cNvPr>
        <xdr:cNvSpPr/>
      </xdr:nvSpPr>
      <xdr:spPr>
        <a:xfrm>
          <a:off x="2921000" y="12192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187325</xdr:colOff>
      <xdr:row>9</xdr:row>
      <xdr:rowOff>152400</xdr:rowOff>
    </xdr:from>
    <xdr:to>
      <xdr:col>4</xdr:col>
      <xdr:colOff>101600</xdr:colOff>
      <xdr:row>11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272589-7580-46A6-B5B4-E5E69AA65089}"/>
            </a:ext>
          </a:extLst>
        </xdr:cNvPr>
        <xdr:cNvSpPr/>
      </xdr:nvSpPr>
      <xdr:spPr>
        <a:xfrm>
          <a:off x="2921000" y="17907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E65BE05-4A6E-4619-A74E-FAF3BC163537}" name="Table1" displayName="Table1" ref="B4:B25" totalsRowShown="0">
  <tableColumns count="1">
    <tableColumn id="1" xr3:uid="{AD6104D1-71D7-4667-B4A3-D11DB98B8893}" name="Table of Contents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4D46E3F-279F-433F-AF20-E491BC1FB145}" name="Table11517101145628" displayName="Table11517101145628" ref="B2:D7" totalsRowShown="0" headerRowDxfId="83" headerRowBorderDxfId="82" tableBorderDxfId="81" totalsRowBorderDxfId="80">
  <tableColumns count="3">
    <tableColumn id="1" xr3:uid="{33A7B455-A766-4775-BC1C-57FB437235C2}" name="Number" dataDxfId="79" dataCellStyle="Currency"/>
    <tableColumn id="2" xr3:uid="{85DBC9D7-4B59-4686-86E5-BA57A5265D2D}" name="Significance (multiple )" dataDxfId="78" dataCellStyle="Currency"/>
    <tableColumn id="4" xr3:uid="{C0B91038-EC39-4D80-BE16-ACD2F5397B9C}" name="Answer" dataDxfId="77" dataCellStyle="Currency">
      <calculatedColumnFormula>CEILING(B3,C3)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7F9D1E2-E9C4-4B6E-B4B3-77668CB3F85E}" name="Table115171011456289" displayName="Table115171011456289" ref="B2:D7" totalsRowShown="0" headerRowDxfId="76" headerRowBorderDxfId="75" tableBorderDxfId="74" totalsRowBorderDxfId="73">
  <tableColumns count="3">
    <tableColumn id="1" xr3:uid="{390D646A-8295-48F5-B1FC-CF4AE1395609}" name="Number" dataDxfId="72" dataCellStyle="Currency"/>
    <tableColumn id="2" xr3:uid="{AAFB169F-B49F-4BE6-9F27-8476A4FBEF0B}" name="Multiple" dataDxfId="71" dataCellStyle="Currency"/>
    <tableColumn id="4" xr3:uid="{01D38B5F-5264-4F25-9354-348CFB4BEF57}" name="Answer" dataDxfId="70" dataCellStyle="Currency">
      <calculatedColumnFormula>MROUND(B3,C3)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7139532-AB33-4CAC-B8C2-92CB3A0CE032}" name="Table11517101145628910" displayName="Table11517101145628910" ref="B2:D5" totalsRowShown="0" headerRowDxfId="69" headerRowBorderDxfId="68" tableBorderDxfId="67" totalsRowBorderDxfId="66">
  <tableColumns count="3">
    <tableColumn id="1" xr3:uid="{35424AB0-1605-4608-BE9C-9149401D2878}" name="Number" dataDxfId="65" dataCellStyle="Currency"/>
    <tableColumn id="2" xr3:uid="{A341622F-4C13-4195-857F-9B9B5182F3EB}" name="Number Format" dataDxfId="64" dataCellStyle="Currency"/>
    <tableColumn id="4" xr3:uid="{6B120474-3AB7-4407-9065-A2078CE85260}" name="Answer" dataDxfId="63" dataCellStyle="Currency">
      <calculatedColumnFormula>B3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D06CE19-3085-4F7D-B0B6-02A346DF7AAB}" name="Table11517101111" displayName="Table11517101111" ref="B2:B7" totalsRowShown="0" headerRowDxfId="62" dataDxfId="60" headerRowBorderDxfId="61" tableBorderDxfId="59" totalsRowBorderDxfId="58">
  <tableColumns count="1">
    <tableColumn id="1" xr3:uid="{57F76C78-3137-4D73-B017-EE0FB6EF5190}" name="Numbers" dataDxfId="57" dataCellStyle="Currency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AC20D53-8B79-47D9-BAA1-0EF2F3D6A35E}" name="Table11517101112" displayName="Table11517101112" ref="B2:C3" totalsRowShown="0" headerRowDxfId="56" headerRowBorderDxfId="55" tableBorderDxfId="54" totalsRowBorderDxfId="53">
  <tableColumns count="2">
    <tableColumn id="1" xr3:uid="{4DDA772F-917E-41E9-A424-24FFA3757533}" name="Number" dataDxfId="52" dataCellStyle="Currency"/>
    <tableColumn id="4" xr3:uid="{E959FB9B-A0DD-4E67-84CE-B9ECBB19F177}" name="Answer" dataDxfId="51" dataCellStyle="Currency">
      <calculatedColumnFormula>ROUND(B3,2)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42A78A3-3083-4670-A2BD-86F546ACFDE6}" name="Table115171011121314" displayName="Table115171011121314" ref="B2:C3" totalsRowShown="0" headerRowDxfId="50" headerRowBorderDxfId="49" tableBorderDxfId="48" totalsRowBorderDxfId="47">
  <tableColumns count="2">
    <tableColumn id="1" xr3:uid="{42D03552-6FC1-45AC-B195-CE8B4C3B4FE1}" name="Time" dataDxfId="46" dataCellStyle="Currency"/>
    <tableColumn id="4" xr3:uid="{68A36CDE-BC4E-401D-A594-348B0315FD62}" name="Answer" dataDxfId="45" dataCellStyle="Currency">
      <calculatedColumnFormula>MROUND(B3,"0:15")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D76D5C1-B45F-4221-8761-E6C152AFBA98}" name="Table1151710111213" displayName="Table1151710111213" ref="B2:C3" totalsRowShown="0" headerRowDxfId="44" headerRowBorderDxfId="43" tableBorderDxfId="42" totalsRowBorderDxfId="41">
  <tableColumns count="2">
    <tableColumn id="1" xr3:uid="{A3192BBF-8142-4B15-A85D-4707C3FA8647}" name="Number" dataDxfId="40" dataCellStyle="Currency"/>
    <tableColumn id="4" xr3:uid="{E5CFE173-CF82-40A7-8C7D-ABAB0EECA243}" name="Answer" dataDxfId="39" dataCellStyle="Currency">
      <calculatedColumnFormula>ROUND(B3,-3)</calculatedColumnFormula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C6D5C67-CAB2-4299-939D-6CFE52ADF527}" name="Table115171011121315" displayName="Table115171011121315" ref="B2:C6" totalsRowShown="0" headerRowDxfId="38" headerRowBorderDxfId="37" tableBorderDxfId="36" totalsRowBorderDxfId="35">
  <tableColumns count="2">
    <tableColumn id="1" xr3:uid="{534FCAD3-4DB1-47BC-91B7-B251C63CEF88}" name="Presentage" dataDxfId="34" dataCellStyle="Percent"/>
    <tableColumn id="4" xr3:uid="{FE7302FF-2B9B-4752-ADAD-49E4B64D35C8}" name="Answer" dataDxfId="33" dataCellStyle="Percent">
      <calculatedColumnFormula>ROUND(B3,2)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95FC8D2-966D-470B-8518-9CD0807872CD}" name="Table11517101116" displayName="Table11517101116" ref="B2:C7" totalsRowShown="0" headerRowDxfId="32" headerRowBorderDxfId="31" tableBorderDxfId="30" totalsRowBorderDxfId="29">
  <tableColumns count="2">
    <tableColumn id="1" xr3:uid="{D4382B46-69F6-4167-AD52-2DA0497FC4A6}" name="Number" dataDxfId="28" dataCellStyle="Currency"/>
    <tableColumn id="4" xr3:uid="{B47C3C06-25A9-4397-941A-48A1A82158B8}" name="Answer" dataDxfId="27" dataCellStyle="Currency">
      <calculatedColumnFormula>ROUNDUP(B3,-2)</calculatedColumnFormula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B516210-9C0F-4209-956F-E3CE0DA6942D}" name="Table1151710111617" displayName="Table1151710111617" ref="B2:E7" totalsRowShown="0" headerRowDxfId="26" headerRowBorderDxfId="25" tableBorderDxfId="24" totalsRowBorderDxfId="23">
  <tableColumns count="4">
    <tableColumn id="1" xr3:uid="{AA896E35-FE18-4EBD-9C77-D276A2F43DA5}" name="Number" dataDxfId="22" dataCellStyle="Currency"/>
    <tableColumn id="4" xr3:uid="{79B63810-4886-44EB-AA50-9A3D12544060}" name="MROUND" dataDxfId="21" dataCellStyle="Currency">
      <calculatedColumnFormula>MROUND(B3,5)</calculatedColumnFormula>
    </tableColumn>
    <tableColumn id="2" xr3:uid="{1DF884AE-E62B-4396-86B0-63B749288AFF}" name="FLOOR" dataDxfId="20">
      <calculatedColumnFormula>FLOOR(B3,5)</calculatedColumnFormula>
    </tableColumn>
    <tableColumn id="3" xr3:uid="{DA92D135-A69D-4C2E-BF90-43B304076C2B}" name="CEILING" dataDxfId="19">
      <calculatedColumnFormula>CEILING(B3,5)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6035622-6079-469F-8E06-2B80A34DCFAB}" name="Table2" displayName="Table2" ref="F4:F7" totalsRowShown="0" headerRowDxfId="0">
  <tableColumns count="1">
    <tableColumn id="1" xr3:uid="{1EB70396-D41E-4BCD-B580-FB14DD71A5DB}" name="Other Resources"/>
  </tableColumns>
  <tableStyleInfo name="TableStyleMedium4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AB54FF9-129B-460A-B9A6-945E19E6845D}" name="Table11517101118" displayName="Table11517101118" ref="B2:C3" totalsRowShown="0" headerRowDxfId="18" dataDxfId="16" headerRowBorderDxfId="17" tableBorderDxfId="15" totalsRowBorderDxfId="14">
  <tableColumns count="2">
    <tableColumn id="1" xr3:uid="{9B0431D9-EF15-4A3B-8F52-F80A9D63A24B}" name="Value" dataDxfId="13" dataCellStyle="Currency"/>
    <tableColumn id="4" xr3:uid="{D32D4819-9326-4E3F-8385-5EA315B24847}" name="Answer" dataDxfId="12" dataCellStyle="Currency">
      <calculatedColumnFormula>ROUND(B3,0)</calculatedColumnFormula>
    </tableColumn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87FDA74-96E9-47B9-B7B9-D7DBCBAA98D4}" name="Table1151710111819" displayName="Table1151710111819" ref="B2:C3" totalsRowShown="0" headerRowDxfId="11" dataDxfId="9" headerRowBorderDxfId="10" tableBorderDxfId="8" totalsRowBorderDxfId="7">
  <tableColumns count="2">
    <tableColumn id="1" xr3:uid="{0AB8AC9C-E24C-43EC-B33F-FC11B716E7F4}" name="Value" dataDxfId="6" dataCellStyle="Currency"/>
    <tableColumn id="4" xr3:uid="{756CCBB6-B0B7-4D5B-AE31-A014E5C308DD}" name="Answer" dataDxfId="5" dataCellStyle="Currency">
      <calculatedColumnFormula>ROUND(B3,2)</calculatedColumnFormula>
    </tableColumn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A3748F8-9A0B-4968-81E3-F33E76139FC7}" name="Table13266743" displayName="Table13266743" ref="B2:C6" totalsRowShown="0" headerRowDxfId="4" tableBorderDxfId="3">
  <tableColumns count="2">
    <tableColumn id="2" xr3:uid="{6CFD54A3-4D6D-4389-BE88-A9FE7F635298}" name="Date" dataDxfId="2" dataCellStyle="Currency"/>
    <tableColumn id="1" xr3:uid="{8FE46F95-F4C5-40DF-A5FB-DAFF0A4629FE}" name="Quarter" dataDxfId="1" dataCellStyle="Currency">
      <calculatedColumnFormula>ROUNDUP(MONTH(B3)/3,0)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760D19A-B8BB-4CE4-BE24-616B61A317F2}" name="Table115171011" displayName="Table115171011" ref="B2:D7" totalsRowShown="0" headerRowDxfId="132" headerRowBorderDxfId="131" tableBorderDxfId="130" totalsRowBorderDxfId="129">
  <tableColumns count="3">
    <tableColumn id="1" xr3:uid="{7D0E764F-7D16-4CD3-B77E-0A3434819F97}" name="Number" dataDxfId="128" dataCellStyle="Currency"/>
    <tableColumn id="2" xr3:uid="{1485E632-4C9D-47DD-BADE-125F4D485256}" name="num_digits" dataDxfId="127" dataCellStyle="Currency"/>
    <tableColumn id="4" xr3:uid="{DF952DD8-A3EE-4757-8B65-CB30D5B4B0A7}" name="Answer" dataDxfId="126" dataCellStyle="Currency">
      <calculatedColumnFormula>ROUND(B3,C3)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F3A1711-A5A1-4A1C-B10F-ABF1C3AF3C85}" name="Table11517101145621" displayName="Table11517101145621" ref="B2:D7" totalsRowShown="0" headerRowDxfId="125" headerRowBorderDxfId="124" tableBorderDxfId="123" totalsRowBorderDxfId="122">
  <tableColumns count="3">
    <tableColumn id="1" xr3:uid="{DC172BBA-1FD9-4185-88E8-71407CFCE0A4}" name="Number" dataDxfId="121" dataCellStyle="Currency"/>
    <tableColumn id="2" xr3:uid="{F42F8196-D8B3-4C2A-A179-EA6AB5126269}" name="num_digits" dataDxfId="120" dataCellStyle="Currency"/>
    <tableColumn id="4" xr3:uid="{F8C4CA6E-D56B-48A8-BE5C-E8A6AD8B6E08}" name="Answer" dataDxfId="119" dataCellStyle="Currency">
      <calculatedColumnFormula>TRUNC(B3,C3)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32100D-1784-469B-A95D-F5F18AB5887C}" name="Table1151710114" displayName="Table1151710114" ref="B2:D7" totalsRowShown="0" headerRowDxfId="118" headerRowBorderDxfId="117" tableBorderDxfId="116" totalsRowBorderDxfId="115">
  <tableColumns count="3">
    <tableColumn id="1" xr3:uid="{1333C0BD-E8E4-4A20-87D3-9A0E02B88765}" name="Number" dataDxfId="114" dataCellStyle="Currency"/>
    <tableColumn id="2" xr3:uid="{2A8ED841-CB1F-45F6-B538-162249FF0172}" name="num_digits" dataDxfId="113" dataCellStyle="Currency"/>
    <tableColumn id="4" xr3:uid="{775534CE-CFE6-45A7-A8F0-B7AAFCA41A42}" name="Answer" dataDxfId="112" dataCellStyle="Currency">
      <calculatedColumnFormula>ROUNDUP(B3,C3)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929685-F268-4C4C-991A-6EED65BDFD9C}" name="Table11517101145" displayName="Table11517101145" ref="B2:D7" totalsRowShown="0" headerRowDxfId="111" headerRowBorderDxfId="110" tableBorderDxfId="109" totalsRowBorderDxfId="108">
  <tableColumns count="3">
    <tableColumn id="1" xr3:uid="{D8A114AD-A31E-4B73-9228-4A33C058F781}" name="Number" dataDxfId="107" dataCellStyle="Currency"/>
    <tableColumn id="2" xr3:uid="{AAE3A372-81A8-476E-85C7-B53301C08B68}" name="num_digits" dataDxfId="106" dataCellStyle="Currency"/>
    <tableColumn id="4" xr3:uid="{DBE82100-B0D8-47BD-9900-0DA0219494B3}" name="Answer" dataDxfId="105" dataCellStyle="Currency">
      <calculatedColumnFormula>ROUNDDOWN(B3,C3)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13ABBE7-8D7E-41F1-8481-30A9B0CF5AF6}" name="Table115171011456" displayName="Table115171011456" ref="B2:D7" totalsRowShown="0" headerRowDxfId="104" headerRowBorderDxfId="103" tableBorderDxfId="102" totalsRowBorderDxfId="101">
  <tableColumns count="3">
    <tableColumn id="1" xr3:uid="{22D0184D-DFC2-43BF-80F1-56E301BB5E4B}" name="Number" dataDxfId="100" dataCellStyle="Currency"/>
    <tableColumn id="2" xr3:uid="{7FDD9574-AE7C-43A9-8B80-2CDD6B1EC243}" name="num_digits" dataDxfId="99" dataCellStyle="Currency"/>
    <tableColumn id="4" xr3:uid="{DAB2C5EF-FA4E-48D9-829A-B595186225E9}" name="Answer" dataDxfId="98" dataCellStyle="Currency">
      <calculatedColumnFormula>TRUNC(B3,C3)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455206C-4C04-44D0-B954-F68038313749}" name="Table1151710114567" displayName="Table1151710114567" ref="B2:D4" totalsRowShown="0" headerRowDxfId="97" headerRowBorderDxfId="96" tableBorderDxfId="95" totalsRowBorderDxfId="94">
  <tableColumns count="3">
    <tableColumn id="1" xr3:uid="{66FDA996-674F-4AB9-9C0F-5DD5BC363CA0}" name="Number" dataDxfId="93" dataCellStyle="Currency"/>
    <tableColumn id="4" xr3:uid="{8780945F-7BF8-4DE4-8D3A-358E2D15D809}" name="TRUNC" dataDxfId="92" dataCellStyle="Currency">
      <calculatedColumnFormula>TRUNC(B3,0)</calculatedColumnFormula>
    </tableColumn>
    <tableColumn id="3" xr3:uid="{BE3CCCD9-C9D5-4E0F-AEA6-A080F21B4467}" name="INT" dataDxfId="91" dataCellStyle="Currency">
      <calculatedColumnFormula>INT(B3)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571000A-087C-4091-BE44-030EC3E23150}" name="Table1151710114562" displayName="Table1151710114562" ref="B2:D7" totalsRowShown="0" headerRowDxfId="90" headerRowBorderDxfId="89" tableBorderDxfId="88" totalsRowBorderDxfId="87">
  <tableColumns count="3">
    <tableColumn id="1" xr3:uid="{1F81E60E-E855-4741-8C68-DC5649D9D0DC}" name="Number" dataDxfId="86" dataCellStyle="Currency"/>
    <tableColumn id="2" xr3:uid="{04EE4485-06C0-45CA-A4FA-995839D46279}" name="Significance (multiple )" dataDxfId="85" dataCellStyle="Currency"/>
    <tableColumn id="4" xr3:uid="{FC6E89CC-E023-477A-B7F1-6C7D9E561EB8}" name="Answer" dataDxfId="84" dataCellStyle="Currency">
      <calculatedColumnFormula>FLOOR(B3,C3)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ound-functions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ound-functions/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automateexcel.com/formulas/round-functions/" TargetMode="External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6EE0E-9D61-4F12-91B2-362584421423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39" t="s">
        <v>59</v>
      </c>
    </row>
    <row r="2" spans="1:6" x14ac:dyDescent="0.25">
      <c r="B2" s="40" t="s">
        <v>60</v>
      </c>
    </row>
    <row r="4" spans="1:6" x14ac:dyDescent="0.25">
      <c r="B4" t="s">
        <v>33</v>
      </c>
      <c r="F4" s="41" t="s">
        <v>34</v>
      </c>
    </row>
    <row r="5" spans="1:6" x14ac:dyDescent="0.25">
      <c r="B5" s="40" t="s">
        <v>42</v>
      </c>
      <c r="F5" s="40" t="s">
        <v>35</v>
      </c>
    </row>
    <row r="6" spans="1:6" x14ac:dyDescent="0.25">
      <c r="B6" s="40" t="s">
        <v>43</v>
      </c>
      <c r="F6" s="40" t="s">
        <v>36</v>
      </c>
    </row>
    <row r="7" spans="1:6" x14ac:dyDescent="0.25">
      <c r="B7" s="40" t="s">
        <v>44</v>
      </c>
      <c r="F7" s="40" t="s">
        <v>37</v>
      </c>
    </row>
    <row r="8" spans="1:6" x14ac:dyDescent="0.25">
      <c r="B8" s="40" t="s">
        <v>45</v>
      </c>
    </row>
    <row r="9" spans="1:6" x14ac:dyDescent="0.25">
      <c r="B9" s="40" t="s">
        <v>46</v>
      </c>
    </row>
    <row r="10" spans="1:6" x14ac:dyDescent="0.25">
      <c r="B10" s="40" t="s">
        <v>3</v>
      </c>
    </row>
    <row r="11" spans="1:6" x14ac:dyDescent="0.25">
      <c r="B11" s="40" t="s">
        <v>47</v>
      </c>
    </row>
    <row r="12" spans="1:6" x14ac:dyDescent="0.25">
      <c r="B12" s="40" t="s">
        <v>15</v>
      </c>
      <c r="F12" s="41"/>
    </row>
    <row r="13" spans="1:6" ht="15.75" thickBot="1" x14ac:dyDescent="0.3">
      <c r="B13" s="44" t="s">
        <v>16</v>
      </c>
    </row>
    <row r="14" spans="1:6" ht="15.75" thickTop="1" x14ac:dyDescent="0.25">
      <c r="B14" s="40" t="s">
        <v>14</v>
      </c>
    </row>
    <row r="15" spans="1:6" x14ac:dyDescent="0.25">
      <c r="B15" s="40" t="s">
        <v>48</v>
      </c>
    </row>
    <row r="16" spans="1:6" x14ac:dyDescent="0.25">
      <c r="B16" s="40" t="s">
        <v>49</v>
      </c>
    </row>
    <row r="17" spans="2:2" x14ac:dyDescent="0.25">
      <c r="B17" s="40" t="s">
        <v>50</v>
      </c>
    </row>
    <row r="18" spans="2:2" x14ac:dyDescent="0.25">
      <c r="B18" s="40" t="s">
        <v>51</v>
      </c>
    </row>
    <row r="19" spans="2:2" x14ac:dyDescent="0.25">
      <c r="B19" s="40" t="s">
        <v>52</v>
      </c>
    </row>
    <row r="20" spans="2:2" x14ac:dyDescent="0.25">
      <c r="B20" s="40" t="s">
        <v>53</v>
      </c>
    </row>
    <row r="21" spans="2:2" x14ac:dyDescent="0.25">
      <c r="B21" s="40" t="s">
        <v>54</v>
      </c>
    </row>
    <row r="22" spans="2:2" x14ac:dyDescent="0.25">
      <c r="B22" s="40" t="s">
        <v>55</v>
      </c>
    </row>
    <row r="23" spans="2:2" x14ac:dyDescent="0.25">
      <c r="B23" s="40" t="s">
        <v>56</v>
      </c>
    </row>
    <row r="24" spans="2:2" x14ac:dyDescent="0.25">
      <c r="B24" s="40" t="s">
        <v>57</v>
      </c>
    </row>
    <row r="25" spans="2:2" x14ac:dyDescent="0.25">
      <c r="B25" s="40" t="s">
        <v>58</v>
      </c>
    </row>
    <row r="37" spans="2:2" x14ac:dyDescent="0.25">
      <c r="B37" s="43" t="s">
        <v>38</v>
      </c>
    </row>
    <row r="38" spans="2:2" x14ac:dyDescent="0.25">
      <c r="B38" s="43" t="s">
        <v>39</v>
      </c>
    </row>
    <row r="39" spans="2:2" x14ac:dyDescent="0.25">
      <c r="B39" s="43" t="s">
        <v>40</v>
      </c>
    </row>
    <row r="47" spans="2:2" x14ac:dyDescent="0.25">
      <c r="B47" s="42" t="s">
        <v>41</v>
      </c>
    </row>
  </sheetData>
  <dataConsolidate/>
  <hyperlinks>
    <hyperlink ref="B2" r:id="rId1" display="https://www.automateexcel.com/formulas/round-functions/" xr:uid="{1D2F5A23-D5E2-4F45-850D-5A195F91E574}"/>
    <hyperlink ref="F5" r:id="rId2" xr:uid="{F42176FB-94E0-4E8F-B600-02817A973BAE}"/>
    <hyperlink ref="F6" r:id="rId3" xr:uid="{E29A6F51-8B97-44D9-917B-0A4C05DA5A69}"/>
    <hyperlink ref="F7" r:id="rId4" xr:uid="{079938FE-8ABA-43B0-A109-12675D62A3C2}"/>
    <hyperlink ref="B5" location="'Introduction Round'!$A$1" display="Introduction Round" xr:uid="{D27B8C44-9D04-4C62-9C37-91A6EAC28526}"/>
    <hyperlink ref="B6" location="'Round'!$A$1" display="Round" xr:uid="{8AA110C4-A586-4110-8E33-C4451C81D1D7}"/>
    <hyperlink ref="B7" location="'TRUNC (2)'!$A$1" display="TRUNC (2)" xr:uid="{AA205508-2E8D-4D48-8C00-7590F2A77182}"/>
    <hyperlink ref="B8" location="'ROUNDUP'!$A$1" display="ROUNDUP" xr:uid="{E291C7EE-5906-4D28-88DB-14BFB2B925B8}"/>
    <hyperlink ref="B9" location="'ROUNDDOWN'!$A$1" display="ROUNDDOWN" xr:uid="{28E2910B-1A79-4ED1-9C88-0E267A41E3AF}"/>
    <hyperlink ref="B10" location="'TRUNC'!$A$1" display="TRUNC" xr:uid="{2CDA69ED-AEF9-473C-A703-614C8752BC39}"/>
    <hyperlink ref="B11" location="'TRUNC VS INT'!$A$1" display="TRUNC VS INT" xr:uid="{6EA02C81-88ED-4335-AEE8-BA69F57358D9}"/>
    <hyperlink ref="B12" location="'FLOOR'!$A$1" display="FLOOR" xr:uid="{CA6CAAE3-0DF0-4687-9BF8-E8086AD8C730}"/>
    <hyperlink ref="B13" location="'CEILING'!$A$1" display="CEILING" xr:uid="{0F6CEDE1-9A56-4B34-B920-D59A032FE947}"/>
    <hyperlink ref="B14" location="'MROUND'!$A$1" display="MROUND" xr:uid="{C6A06288-98B7-4851-B706-0987FC8D58D9}"/>
    <hyperlink ref="B15" location="'ROUND With out Formula'!$A$1" display="ROUND With out Formula" xr:uid="{C3AC65B6-8FC2-4B15-AC96-2B9A3A7BE766}"/>
    <hyperlink ref="B16" location="'Round-sum'!$A$1" display="Round-sum" xr:uid="{6125D673-5C1C-4E16-A5E1-C5AD3D905058}"/>
    <hyperlink ref="B17" location="'Round Two Decimal'!$A$1" display="Round Two Decimal" xr:uid="{8C3D8949-AECC-4A5E-AE06-FF0183F6E1A6}"/>
    <hyperlink ref="B18" location="'MRound Time'!$A$1" display="MRound Time" xr:uid="{F9E61B4C-1FF0-44A2-99D9-E2BDD2A3D13E}"/>
    <hyperlink ref="B19" location="'Round Thousands'!$A$1" display="Round Thousands" xr:uid="{7330F7AB-9600-4EA1-B0F7-57BB0016C18C}"/>
    <hyperlink ref="B20" location="'Round Percentages'!$A$1" display="Round Percentages" xr:uid="{487F947F-15C2-4923-8D34-5C55DA2DC676}"/>
    <hyperlink ref="B21" location="'Round Up to Nearest 100'!$A$1" display="Round Up to Nearest 100" xr:uid="{7EDF1388-A282-4570-B235-2241867E4A70}"/>
    <hyperlink ref="B22" location="'Round to Nearest 5'!$A$1" display="Round to Nearest 5" xr:uid="{D2A86A74-D627-495B-8AFF-599DBDC0DC46}"/>
    <hyperlink ref="B23" location="'Round to Nearest Dollar'!$A$1" display="Round to Nearest Dollar" xr:uid="{62799ABC-AD70-4FF2-BE3C-82263A4BFDFB}"/>
    <hyperlink ref="B24" location="'Round to Nearest Cent'!$A$1" display="Round to Nearest Cent" xr:uid="{506A4A8D-A8C5-4E7C-A711-D34392ABA382}"/>
    <hyperlink ref="B25" location="'Round to Nearest Quarter'!$A$1" display="Round to Nearest Quarter" xr:uid="{74DAF7F0-5229-404C-8C65-32E2EB879832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96F38-FD63-4FD4-93BC-926881ADDD49}">
  <sheetPr codeName="Sheet37">
    <tabColor theme="5" tint="0.39997558519241921"/>
  </sheetPr>
  <dimension ref="B1:D11"/>
  <sheetViews>
    <sheetView showGridLines="0" workbookViewId="0">
      <selection activeCell="E14" sqref="E14"/>
    </sheetView>
  </sheetViews>
  <sheetFormatPr defaultRowHeight="15" x14ac:dyDescent="0.25"/>
  <cols>
    <col min="1" max="1" width="2.42578125" customWidth="1"/>
    <col min="2" max="2" width="15.42578125" customWidth="1"/>
    <col min="3" max="3" width="23.140625" customWidth="1"/>
    <col min="4" max="4" width="16.7109375" customWidth="1"/>
  </cols>
  <sheetData>
    <row r="1" spans="2:4" ht="9" customHeight="1" x14ac:dyDescent="0.25"/>
    <row r="2" spans="2:4" x14ac:dyDescent="0.25">
      <c r="B2" s="3" t="s">
        <v>0</v>
      </c>
      <c r="C2" s="4" t="s">
        <v>6</v>
      </c>
      <c r="D2" s="4" t="s">
        <v>1</v>
      </c>
    </row>
    <row r="3" spans="2:4" x14ac:dyDescent="0.25">
      <c r="B3" s="5">
        <v>154.55000000000001</v>
      </c>
      <c r="C3" s="10">
        <v>0.01</v>
      </c>
      <c r="D3" s="6">
        <f>CEILING(B3,C3)</f>
        <v>154.55000000000001</v>
      </c>
    </row>
    <row r="4" spans="2:4" x14ac:dyDescent="0.25">
      <c r="B4" s="5">
        <v>154.54599999999999</v>
      </c>
      <c r="C4" s="7">
        <v>1</v>
      </c>
      <c r="D4" s="6">
        <f t="shared" ref="D4:D7" si="0">CEILING(B4,C4)</f>
        <v>155</v>
      </c>
    </row>
    <row r="5" spans="2:4" x14ac:dyDescent="0.25">
      <c r="B5" s="5">
        <v>154.54599999999999</v>
      </c>
      <c r="C5" s="7">
        <v>5</v>
      </c>
      <c r="D5" s="6">
        <f t="shared" si="0"/>
        <v>155</v>
      </c>
    </row>
    <row r="6" spans="2:4" x14ac:dyDescent="0.25">
      <c r="B6" s="5">
        <v>154.54599999999999</v>
      </c>
      <c r="C6" s="7">
        <v>10</v>
      </c>
      <c r="D6" s="6">
        <f t="shared" si="0"/>
        <v>160</v>
      </c>
    </row>
    <row r="7" spans="2:4" x14ac:dyDescent="0.25">
      <c r="B7" s="5">
        <v>154.54599999999999</v>
      </c>
      <c r="C7" s="7">
        <v>100</v>
      </c>
      <c r="D7" s="6">
        <f t="shared" si="0"/>
        <v>200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CB8AE13F-7A10-49C9-8878-E0B8A27CF1C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4B6C-E104-4686-BE46-01EA48D04795}">
  <sheetPr codeName="Sheet38">
    <tabColor theme="5" tint="0.39997558519241921"/>
  </sheetPr>
  <dimension ref="B1:D11"/>
  <sheetViews>
    <sheetView showGridLines="0" workbookViewId="0">
      <selection activeCell="J25" sqref="J25"/>
    </sheetView>
  </sheetViews>
  <sheetFormatPr defaultRowHeight="15" x14ac:dyDescent="0.25"/>
  <cols>
    <col min="1" max="1" width="2.42578125" customWidth="1"/>
    <col min="2" max="2" width="15.42578125" customWidth="1"/>
    <col min="3" max="3" width="17.28515625" customWidth="1"/>
    <col min="4" max="4" width="16.7109375" customWidth="1"/>
  </cols>
  <sheetData>
    <row r="1" spans="2:4" ht="9" customHeight="1" x14ac:dyDescent="0.25"/>
    <row r="2" spans="2:4" x14ac:dyDescent="0.25">
      <c r="B2" s="3" t="s">
        <v>0</v>
      </c>
      <c r="C2" s="4" t="s">
        <v>7</v>
      </c>
      <c r="D2" s="4" t="s">
        <v>1</v>
      </c>
    </row>
    <row r="3" spans="2:4" x14ac:dyDescent="0.25">
      <c r="B3" s="5">
        <v>154.55000000000001</v>
      </c>
      <c r="C3" s="10">
        <v>0.01</v>
      </c>
      <c r="D3" s="6">
        <f>MROUND(B3,C3)</f>
        <v>154.55000000000001</v>
      </c>
    </row>
    <row r="4" spans="2:4" x14ac:dyDescent="0.25">
      <c r="B4" s="5">
        <v>154.54599999999999</v>
      </c>
      <c r="C4" s="7">
        <v>1</v>
      </c>
      <c r="D4" s="6">
        <f t="shared" ref="D4:D7" si="0">MROUND(B4,C4)</f>
        <v>155</v>
      </c>
    </row>
    <row r="5" spans="2:4" x14ac:dyDescent="0.25">
      <c r="B5" s="5">
        <v>154.54599999999999</v>
      </c>
      <c r="C5" s="7">
        <v>5</v>
      </c>
      <c r="D5" s="6">
        <f t="shared" si="0"/>
        <v>155</v>
      </c>
    </row>
    <row r="6" spans="2:4" x14ac:dyDescent="0.25">
      <c r="B6" s="5">
        <v>154.54599999999999</v>
      </c>
      <c r="C6" s="7">
        <v>10</v>
      </c>
      <c r="D6" s="6">
        <f t="shared" si="0"/>
        <v>150</v>
      </c>
    </row>
    <row r="7" spans="2:4" x14ac:dyDescent="0.25">
      <c r="B7" s="5">
        <v>154.54599999999999</v>
      </c>
      <c r="C7" s="7">
        <v>100</v>
      </c>
      <c r="D7" s="6">
        <f t="shared" si="0"/>
        <v>200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1E4F37E3-1995-4471-9B01-3003D7346F8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5F610-7403-4CEC-B610-7D83691E62FB}">
  <sheetPr codeName="Sheet39">
    <tabColor theme="5" tint="0.39997558519241921"/>
  </sheetPr>
  <dimension ref="B1:D9"/>
  <sheetViews>
    <sheetView showGridLines="0" workbookViewId="0">
      <selection activeCell="D4" sqref="D4"/>
    </sheetView>
  </sheetViews>
  <sheetFormatPr defaultRowHeight="15" x14ac:dyDescent="0.25"/>
  <cols>
    <col min="1" max="1" width="2.42578125" customWidth="1"/>
    <col min="2" max="2" width="15.42578125" customWidth="1"/>
    <col min="3" max="3" width="17.28515625" customWidth="1"/>
    <col min="4" max="4" width="16.7109375" customWidth="1"/>
  </cols>
  <sheetData>
    <row r="1" spans="2:4" ht="9" customHeight="1" x14ac:dyDescent="0.25"/>
    <row r="2" spans="2:4" x14ac:dyDescent="0.25">
      <c r="B2" s="3" t="s">
        <v>0</v>
      </c>
      <c r="C2" s="4" t="s">
        <v>11</v>
      </c>
      <c r="D2" s="4" t="s">
        <v>1</v>
      </c>
    </row>
    <row r="3" spans="2:4" x14ac:dyDescent="0.25">
      <c r="B3" s="5">
        <v>154.45599999999999</v>
      </c>
      <c r="C3" s="11" t="s">
        <v>10</v>
      </c>
      <c r="D3" s="10">
        <f t="shared" ref="D3" si="0">B3</f>
        <v>154.45599999999999</v>
      </c>
    </row>
    <row r="4" spans="2:4" x14ac:dyDescent="0.25">
      <c r="B4" s="5">
        <v>154.45599999999999</v>
      </c>
      <c r="C4" s="11" t="s">
        <v>8</v>
      </c>
      <c r="D4" s="9">
        <f t="shared" ref="D4:D5" si="1">B4</f>
        <v>154.45599999999999</v>
      </c>
    </row>
    <row r="5" spans="2:4" x14ac:dyDescent="0.25">
      <c r="B5" s="5">
        <v>154.45599999999999</v>
      </c>
      <c r="C5" s="11" t="s">
        <v>9</v>
      </c>
      <c r="D5" s="7">
        <f t="shared" si="1"/>
        <v>154.45599999999999</v>
      </c>
    </row>
    <row r="7" spans="2:4" x14ac:dyDescent="0.25">
      <c r="B7" s="40" t="s">
        <v>60</v>
      </c>
    </row>
    <row r="9" spans="2:4" x14ac:dyDescent="0.25">
      <c r="B9" s="41" t="s">
        <v>61</v>
      </c>
    </row>
  </sheetData>
  <hyperlinks>
    <hyperlink ref="B7" r:id="rId1" display="https://www.automateexcel.com/formulas/round-functions/" xr:uid="{82652EB8-054C-4FC9-9554-97041995D8D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3A133-CE54-4238-93C2-9179A0B84DE8}">
  <sheetPr codeName="Sheet40">
    <tabColor theme="5" tint="0.39997558519241921"/>
  </sheetPr>
  <dimension ref="B1:D11"/>
  <sheetViews>
    <sheetView showGridLines="0" workbookViewId="0">
      <selection activeCell="D3" sqref="D3"/>
    </sheetView>
  </sheetViews>
  <sheetFormatPr defaultRowHeight="15" x14ac:dyDescent="0.25"/>
  <cols>
    <col min="1" max="1" width="2.42578125" customWidth="1"/>
    <col min="2" max="2" width="14.42578125" customWidth="1"/>
    <col min="3" max="3" width="5.42578125" customWidth="1"/>
    <col min="4" max="4" width="17.85546875" customWidth="1"/>
  </cols>
  <sheetData>
    <row r="1" spans="2:4" ht="9" customHeight="1" x14ac:dyDescent="0.25"/>
    <row r="2" spans="2:4" x14ac:dyDescent="0.25">
      <c r="B2" s="3" t="s">
        <v>12</v>
      </c>
      <c r="D2" s="14" t="s">
        <v>1</v>
      </c>
    </row>
    <row r="3" spans="2:4" x14ac:dyDescent="0.25">
      <c r="B3" s="12">
        <v>182.5</v>
      </c>
      <c r="D3" s="15">
        <f>ROUND(SUM(B3:B7),0)</f>
        <v>785</v>
      </c>
    </row>
    <row r="4" spans="2:4" x14ac:dyDescent="0.25">
      <c r="B4" s="12">
        <v>100.6</v>
      </c>
    </row>
    <row r="5" spans="2:4" x14ac:dyDescent="0.25">
      <c r="B5" s="12">
        <v>189.9</v>
      </c>
    </row>
    <row r="6" spans="2:4" x14ac:dyDescent="0.25">
      <c r="B6" s="12">
        <v>110.1</v>
      </c>
    </row>
    <row r="7" spans="2:4" x14ac:dyDescent="0.25">
      <c r="B7" s="12">
        <v>201.7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90C44482-F4B5-4EA8-8472-047A375F6B0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CE3B9-B4A0-41C6-9744-56F7E2BBBCDA}">
  <sheetPr codeName="Sheet41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5">
        <v>154.54599999999999</v>
      </c>
      <c r="C3" s="6">
        <f>ROUND(B3,2)</f>
        <v>154.55000000000001</v>
      </c>
    </row>
    <row r="5" spans="2:3" x14ac:dyDescent="0.25">
      <c r="B5" s="40" t="s">
        <v>60</v>
      </c>
    </row>
    <row r="7" spans="2:3" x14ac:dyDescent="0.25">
      <c r="B7" s="41" t="s">
        <v>61</v>
      </c>
    </row>
  </sheetData>
  <hyperlinks>
    <hyperlink ref="B5" r:id="rId1" display="https://www.automateexcel.com/formulas/round-functions/" xr:uid="{BC5FD3B7-4EDA-414D-9305-D4D4493F0C8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3456-E26C-423F-A3BE-ADBE19268EB1}">
  <sheetPr codeName="Sheet43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16" t="s">
        <v>13</v>
      </c>
      <c r="C2" s="17" t="s">
        <v>1</v>
      </c>
    </row>
    <row r="3" spans="2:3" x14ac:dyDescent="0.25">
      <c r="B3" s="18">
        <v>4.3456700000000001</v>
      </c>
      <c r="C3" s="19">
        <f>MROUND(B3,"0:15")</f>
        <v>4.34375</v>
      </c>
    </row>
    <row r="5" spans="2:3" x14ac:dyDescent="0.25">
      <c r="B5" s="40" t="s">
        <v>60</v>
      </c>
    </row>
    <row r="7" spans="2:3" x14ac:dyDescent="0.25">
      <c r="B7" s="41" t="s">
        <v>61</v>
      </c>
    </row>
  </sheetData>
  <hyperlinks>
    <hyperlink ref="B5" r:id="rId1" display="https://www.automateexcel.com/formulas/round-functions/" xr:uid="{B9F80086-F7B2-4466-AAF7-E38E2CB4134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E0883-C53A-4BA9-A688-12F5488C87A0}">
  <sheetPr codeName="Sheet42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13">
        <v>4154.5460000000003</v>
      </c>
      <c r="C3" s="13">
        <f>ROUND(B3,-3)</f>
        <v>4000</v>
      </c>
    </row>
    <row r="5" spans="2:3" x14ac:dyDescent="0.25">
      <c r="B5" s="40" t="s">
        <v>60</v>
      </c>
    </row>
    <row r="7" spans="2:3" x14ac:dyDescent="0.25">
      <c r="B7" s="41" t="s">
        <v>61</v>
      </c>
    </row>
  </sheetData>
  <hyperlinks>
    <hyperlink ref="B5" r:id="rId1" display="https://www.automateexcel.com/formulas/round-functions/" xr:uid="{6D306735-4689-4610-BA4B-09CFCCDE72A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9CB16-4913-49C1-ADCD-1FE387047DB4}">
  <sheetPr codeName="Sheet44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19</v>
      </c>
      <c r="C2" s="4" t="s">
        <v>1</v>
      </c>
    </row>
    <row r="3" spans="2:3" x14ac:dyDescent="0.25">
      <c r="B3" s="21">
        <v>0.85599999999999998</v>
      </c>
      <c r="C3" s="20">
        <f>ROUND(B3,2)</f>
        <v>0.86</v>
      </c>
    </row>
    <row r="4" spans="2:3" x14ac:dyDescent="0.25">
      <c r="B4" s="21">
        <v>0.75</v>
      </c>
      <c r="C4" s="20">
        <f t="shared" ref="C4:C6" si="0">ROUND(B4,2)</f>
        <v>0.75</v>
      </c>
    </row>
    <row r="5" spans="2:3" x14ac:dyDescent="0.25">
      <c r="B5" s="21">
        <v>0.65749999999999997</v>
      </c>
      <c r="C5" s="20">
        <f t="shared" si="0"/>
        <v>0.66</v>
      </c>
    </row>
    <row r="6" spans="2:3" x14ac:dyDescent="0.25">
      <c r="B6" s="21">
        <v>0.66890000000000005</v>
      </c>
      <c r="C6" s="20">
        <f t="shared" si="0"/>
        <v>0.67</v>
      </c>
    </row>
    <row r="8" spans="2:3" x14ac:dyDescent="0.25">
      <c r="B8" s="40" t="s">
        <v>60</v>
      </c>
    </row>
    <row r="10" spans="2:3" x14ac:dyDescent="0.25">
      <c r="B10" s="41" t="s">
        <v>61</v>
      </c>
    </row>
  </sheetData>
  <hyperlinks>
    <hyperlink ref="B8" r:id="rId1" display="https://www.automateexcel.com/formulas/round-functions/" xr:uid="{2A607931-B03D-452E-A75F-CD6984DC341D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E425-37B5-4A8D-8881-CCB888BFC8A7}">
  <sheetPr codeName="Sheet45">
    <tabColor theme="5" tint="0.39997558519241921"/>
  </sheetPr>
  <dimension ref="B1:C11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0</v>
      </c>
      <c r="C2" s="4" t="s">
        <v>1</v>
      </c>
    </row>
    <row r="3" spans="2:3" x14ac:dyDescent="0.25">
      <c r="B3" s="13">
        <v>120</v>
      </c>
      <c r="C3" s="7">
        <f>ROUNDUP(B3,-2)</f>
        <v>200</v>
      </c>
    </row>
    <row r="4" spans="2:3" x14ac:dyDescent="0.25">
      <c r="B4" s="13">
        <v>99</v>
      </c>
      <c r="C4" s="7">
        <f t="shared" ref="C4:C7" si="0">ROUNDUP(B4,-2)</f>
        <v>100</v>
      </c>
    </row>
    <row r="5" spans="2:3" x14ac:dyDescent="0.25">
      <c r="B5" s="13">
        <v>259</v>
      </c>
      <c r="C5" s="7">
        <f t="shared" si="0"/>
        <v>300</v>
      </c>
    </row>
    <row r="6" spans="2:3" x14ac:dyDescent="0.25">
      <c r="B6" s="13">
        <v>272</v>
      </c>
      <c r="C6" s="7">
        <f t="shared" si="0"/>
        <v>300</v>
      </c>
    </row>
    <row r="7" spans="2:3" x14ac:dyDescent="0.25">
      <c r="B7" s="13">
        <v>120</v>
      </c>
      <c r="C7" s="7">
        <f t="shared" si="0"/>
        <v>200</v>
      </c>
    </row>
    <row r="9" spans="2:3" x14ac:dyDescent="0.25">
      <c r="B9" s="40" t="s">
        <v>60</v>
      </c>
    </row>
    <row r="11" spans="2:3" x14ac:dyDescent="0.25">
      <c r="B11" s="41" t="s">
        <v>61</v>
      </c>
    </row>
  </sheetData>
  <hyperlinks>
    <hyperlink ref="B9" r:id="rId1" display="https://www.automateexcel.com/formulas/round-functions/" xr:uid="{885BCC4E-BBA1-48CC-984C-1AF55E402A66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26E70-2001-4BA6-BC03-DB7F06EFCCDC}">
  <sheetPr codeName="Sheet46">
    <tabColor theme="5" tint="0.39997558519241921"/>
  </sheetPr>
  <dimension ref="B1:G11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22.5703125" customWidth="1"/>
    <col min="3" max="3" width="24.42578125" customWidth="1"/>
    <col min="4" max="4" width="22.42578125" customWidth="1"/>
    <col min="5" max="5" width="22" customWidth="1"/>
    <col min="7" max="7" width="13.42578125" customWidth="1"/>
  </cols>
  <sheetData>
    <row r="1" spans="2:7" ht="9" customHeight="1" x14ac:dyDescent="0.25"/>
    <row r="2" spans="2:7" x14ac:dyDescent="0.25">
      <c r="B2" s="3" t="s">
        <v>0</v>
      </c>
      <c r="C2" s="4" t="s">
        <v>14</v>
      </c>
      <c r="D2" s="4" t="s">
        <v>15</v>
      </c>
      <c r="E2" s="22" t="s">
        <v>16</v>
      </c>
    </row>
    <row r="3" spans="2:7" x14ac:dyDescent="0.25">
      <c r="B3" s="13">
        <v>120</v>
      </c>
      <c r="C3" s="7">
        <f>MROUND(B3,5)</f>
        <v>120</v>
      </c>
      <c r="D3" s="25">
        <f>FLOOR(B3,5)</f>
        <v>120</v>
      </c>
      <c r="E3" s="26">
        <f>CEILING(B3,5)</f>
        <v>120</v>
      </c>
      <c r="G3" s="8" t="s">
        <v>17</v>
      </c>
    </row>
    <row r="4" spans="2:7" x14ac:dyDescent="0.25">
      <c r="B4" s="13">
        <v>99</v>
      </c>
      <c r="C4" s="7">
        <f t="shared" ref="C4:C7" si="0">MROUND(B4,5)</f>
        <v>100</v>
      </c>
      <c r="D4" s="25">
        <f t="shared" ref="D4:D7" si="1">FLOOR(B4,5)</f>
        <v>95</v>
      </c>
      <c r="E4" s="26">
        <f t="shared" ref="E4:E7" si="2">CEILING(B4,5)</f>
        <v>100</v>
      </c>
    </row>
    <row r="5" spans="2:7" x14ac:dyDescent="0.25">
      <c r="B5" s="13">
        <v>259</v>
      </c>
      <c r="C5" s="7">
        <f t="shared" si="0"/>
        <v>260</v>
      </c>
      <c r="D5" s="25">
        <f t="shared" si="1"/>
        <v>255</v>
      </c>
      <c r="E5" s="26">
        <f t="shared" si="2"/>
        <v>260</v>
      </c>
      <c r="G5" s="8" t="s">
        <v>18</v>
      </c>
    </row>
    <row r="6" spans="2:7" x14ac:dyDescent="0.25">
      <c r="B6" s="13">
        <v>272</v>
      </c>
      <c r="C6" s="7">
        <f t="shared" si="0"/>
        <v>270</v>
      </c>
      <c r="D6" s="25">
        <f t="shared" si="1"/>
        <v>270</v>
      </c>
      <c r="E6" s="26">
        <f t="shared" si="2"/>
        <v>275</v>
      </c>
    </row>
    <row r="7" spans="2:7" x14ac:dyDescent="0.25">
      <c r="B7" s="23">
        <v>120</v>
      </c>
      <c r="C7" s="24">
        <f t="shared" si="0"/>
        <v>120</v>
      </c>
      <c r="D7" s="25">
        <f t="shared" si="1"/>
        <v>120</v>
      </c>
      <c r="E7" s="26">
        <f t="shared" si="2"/>
        <v>120</v>
      </c>
    </row>
    <row r="9" spans="2:7" x14ac:dyDescent="0.25">
      <c r="B9" s="40" t="s">
        <v>60</v>
      </c>
    </row>
    <row r="11" spans="2:7" x14ac:dyDescent="0.25">
      <c r="B11" s="41" t="s">
        <v>61</v>
      </c>
    </row>
  </sheetData>
  <phoneticPr fontId="4" type="noConversion"/>
  <hyperlinks>
    <hyperlink ref="B9" r:id="rId1" display="https://www.automateexcel.com/formulas/round-functions/" xr:uid="{1B5C6C43-0482-452C-AF31-8184062CEF9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D16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21.42578125" customWidth="1"/>
    <col min="3" max="3" width="17.140625" customWidth="1"/>
    <col min="4" max="4" width="29.140625" customWidth="1"/>
  </cols>
  <sheetData>
    <row r="1" spans="2:4" ht="6" customHeight="1" x14ac:dyDescent="0.25"/>
    <row r="2" spans="2:4" ht="18.75" x14ac:dyDescent="0.3">
      <c r="B2" s="1" t="s">
        <v>23</v>
      </c>
    </row>
    <row r="3" spans="2:4" ht="9" customHeight="1" x14ac:dyDescent="0.25"/>
    <row r="4" spans="2:4" x14ac:dyDescent="0.25">
      <c r="B4" s="2" t="s">
        <v>0</v>
      </c>
      <c r="C4" s="2" t="s">
        <v>1</v>
      </c>
      <c r="D4" s="2" t="s">
        <v>25</v>
      </c>
    </row>
    <row r="5" spans="2:4" x14ac:dyDescent="0.25">
      <c r="B5" s="36">
        <v>5154.45</v>
      </c>
      <c r="C5" s="38">
        <f>ROUND(B5,0)</f>
        <v>5154</v>
      </c>
      <c r="D5" s="37" t="s">
        <v>24</v>
      </c>
    </row>
    <row r="6" spans="2:4" x14ac:dyDescent="0.25">
      <c r="B6" s="36">
        <v>5154.45</v>
      </c>
      <c r="C6" s="38">
        <f>ROUNDUP(B6,-4)</f>
        <v>10000</v>
      </c>
      <c r="D6" s="37" t="s">
        <v>32</v>
      </c>
    </row>
    <row r="7" spans="2:4" x14ac:dyDescent="0.25">
      <c r="B7" s="36">
        <v>5154.45</v>
      </c>
      <c r="C7" s="38">
        <f>ROUNDDOWN(B7,-3)</f>
        <v>5000</v>
      </c>
      <c r="D7" s="37" t="s">
        <v>31</v>
      </c>
    </row>
    <row r="8" spans="2:4" x14ac:dyDescent="0.25">
      <c r="B8" s="36">
        <v>5154.45</v>
      </c>
      <c r="C8" s="38">
        <f>TRUNC(B8,-3)</f>
        <v>5000</v>
      </c>
      <c r="D8" s="37" t="s">
        <v>26</v>
      </c>
    </row>
    <row r="9" spans="2:4" x14ac:dyDescent="0.25">
      <c r="B9" s="36">
        <v>5154.45</v>
      </c>
      <c r="C9" s="38">
        <f>INT(B9)</f>
        <v>5154</v>
      </c>
      <c r="D9" s="37" t="s">
        <v>27</v>
      </c>
    </row>
    <row r="10" spans="2:4" x14ac:dyDescent="0.25">
      <c r="B10" s="36">
        <v>5154.45</v>
      </c>
      <c r="C10" s="38">
        <f>FLOOR(B10,100)</f>
        <v>5100</v>
      </c>
      <c r="D10" s="37" t="s">
        <v>28</v>
      </c>
    </row>
    <row r="11" spans="2:4" x14ac:dyDescent="0.25">
      <c r="B11" s="36">
        <v>5154.45</v>
      </c>
      <c r="C11" s="38">
        <f>CEILING(B11,100)</f>
        <v>5200</v>
      </c>
      <c r="D11" s="37" t="s">
        <v>29</v>
      </c>
    </row>
    <row r="12" spans="2:4" x14ac:dyDescent="0.25">
      <c r="B12" s="36">
        <v>5154.45</v>
      </c>
      <c r="C12" s="38">
        <f>MROUND(B12,100)</f>
        <v>5200</v>
      </c>
      <c r="D12" s="37" t="s">
        <v>30</v>
      </c>
    </row>
    <row r="14" spans="2:4" x14ac:dyDescent="0.25">
      <c r="B14" s="40" t="s">
        <v>60</v>
      </c>
    </row>
    <row r="16" spans="2:4" x14ac:dyDescent="0.25">
      <c r="B16" s="41" t="s">
        <v>61</v>
      </c>
    </row>
  </sheetData>
  <hyperlinks>
    <hyperlink ref="B14" r:id="rId1" display="https://www.automateexcel.com/formulas/round-functions/" xr:uid="{4F31E715-7E54-4C05-A42E-477128C1536E}"/>
  </hyperlinks>
  <pageMargins left="0.7" right="0.7" top="0.75" bottom="0.75" header="0.3" footer="0.3"/>
  <pageSetup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4F28-1178-4743-AB9A-E806FB5F4D55}">
  <sheetPr codeName="Sheet47">
    <tabColor theme="5" tint="0.39997558519241921"/>
  </sheetPr>
  <dimension ref="B1:C7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20</v>
      </c>
      <c r="C2" s="4" t="s">
        <v>1</v>
      </c>
    </row>
    <row r="3" spans="2:3" x14ac:dyDescent="0.25">
      <c r="B3" s="27">
        <v>154.54599999999999</v>
      </c>
      <c r="C3" s="28">
        <f>ROUND(B3,0)</f>
        <v>155</v>
      </c>
    </row>
    <row r="5" spans="2:3" x14ac:dyDescent="0.25">
      <c r="B5" s="40" t="s">
        <v>60</v>
      </c>
    </row>
    <row r="7" spans="2:3" x14ac:dyDescent="0.25">
      <c r="B7" s="41" t="s">
        <v>61</v>
      </c>
    </row>
  </sheetData>
  <hyperlinks>
    <hyperlink ref="B5" r:id="rId1" display="https://www.automateexcel.com/formulas/round-functions/" xr:uid="{24249DC2-3CEE-440E-B809-BC2418849AC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48F6F-4518-480C-A574-65E30ADCF023}">
  <sheetPr codeName="Sheet48">
    <tabColor theme="5" tint="0.39997558519241921"/>
  </sheetPr>
  <dimension ref="B1:C7"/>
  <sheetViews>
    <sheetView showGridLines="0" workbookViewId="0">
      <selection activeCell="C4" sqref="C4"/>
    </sheetView>
  </sheetViews>
  <sheetFormatPr defaultRowHeight="15" x14ac:dyDescent="0.25"/>
  <cols>
    <col min="1" max="1" width="2.42578125" customWidth="1"/>
    <col min="2" max="2" width="17.42578125" customWidth="1"/>
    <col min="3" max="3" width="24.42578125" customWidth="1"/>
  </cols>
  <sheetData>
    <row r="1" spans="2:3" ht="9" customHeight="1" x14ac:dyDescent="0.25"/>
    <row r="2" spans="2:3" x14ac:dyDescent="0.25">
      <c r="B2" s="3" t="s">
        <v>20</v>
      </c>
      <c r="C2" s="4" t="s">
        <v>1</v>
      </c>
    </row>
    <row r="3" spans="2:3" x14ac:dyDescent="0.25">
      <c r="B3" s="30">
        <v>154.54644999999999</v>
      </c>
      <c r="C3" s="29">
        <f>ROUND(B3,2)</f>
        <v>154.55000000000001</v>
      </c>
    </row>
    <row r="5" spans="2:3" x14ac:dyDescent="0.25">
      <c r="B5" s="40" t="s">
        <v>60</v>
      </c>
    </row>
    <row r="7" spans="2:3" x14ac:dyDescent="0.25">
      <c r="B7" s="41" t="s">
        <v>61</v>
      </c>
    </row>
  </sheetData>
  <hyperlinks>
    <hyperlink ref="B5" r:id="rId1" display="https://www.automateexcel.com/formulas/round-functions/" xr:uid="{AF7F0230-CD50-4765-871A-CBCC548CC0B4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6E603-CF22-4F4E-A599-1C521D89E0D9}">
  <sheetPr codeName="Sheet16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27" customWidth="1"/>
    <col min="4" max="4" width="21.42578125" customWidth="1"/>
  </cols>
  <sheetData>
    <row r="1" spans="2:3" ht="6.75" customHeight="1" x14ac:dyDescent="0.25"/>
    <row r="2" spans="2:3" x14ac:dyDescent="0.25">
      <c r="B2" s="31" t="s">
        <v>21</v>
      </c>
      <c r="C2" s="17" t="s">
        <v>22</v>
      </c>
    </row>
    <row r="3" spans="2:3" x14ac:dyDescent="0.25">
      <c r="B3" s="32">
        <v>43831</v>
      </c>
      <c r="C3" s="33">
        <f>ROUNDUP(MONTH(B3)/3,0)</f>
        <v>1</v>
      </c>
    </row>
    <row r="4" spans="2:3" x14ac:dyDescent="0.25">
      <c r="B4" s="32">
        <v>44180</v>
      </c>
      <c r="C4" s="33">
        <f t="shared" ref="C4:C6" si="0">ROUNDUP(MONTH(B4)/3,0)</f>
        <v>4</v>
      </c>
    </row>
    <row r="5" spans="2:3" x14ac:dyDescent="0.25">
      <c r="B5" s="32">
        <v>44052</v>
      </c>
      <c r="C5" s="33">
        <f t="shared" si="0"/>
        <v>3</v>
      </c>
    </row>
    <row r="6" spans="2:3" x14ac:dyDescent="0.25">
      <c r="B6" s="34">
        <v>43956</v>
      </c>
      <c r="C6" s="35">
        <f t="shared" si="0"/>
        <v>2</v>
      </c>
    </row>
    <row r="8" spans="2:3" x14ac:dyDescent="0.25">
      <c r="B8" s="40" t="s">
        <v>60</v>
      </c>
    </row>
    <row r="10" spans="2:3" x14ac:dyDescent="0.25">
      <c r="B10" s="41" t="s">
        <v>61</v>
      </c>
    </row>
  </sheetData>
  <hyperlinks>
    <hyperlink ref="B8" r:id="rId1" display="https://www.automateexcel.com/formulas/round-functions/" xr:uid="{730AFDDB-CD04-4F35-96BC-101958C9CC77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5B648-9FE7-42E1-B703-75FA0C390FF3}">
  <sheetPr codeName="Sheet31">
    <tabColor theme="5" tint="0.39997558519241921"/>
  </sheetPr>
  <dimension ref="B1:D11"/>
  <sheetViews>
    <sheetView showGridLines="0" workbookViewId="0">
      <selection activeCell="D6" sqref="D6"/>
    </sheetView>
  </sheetViews>
  <sheetFormatPr defaultRowHeight="15" x14ac:dyDescent="0.25"/>
  <cols>
    <col min="1" max="1" width="2.42578125" customWidth="1"/>
    <col min="2" max="2" width="14.42578125" customWidth="1"/>
    <col min="3" max="3" width="12.85546875" customWidth="1"/>
    <col min="4" max="4" width="24.42578125" customWidth="1"/>
  </cols>
  <sheetData>
    <row r="1" spans="2:4" ht="9" customHeight="1" x14ac:dyDescent="0.25"/>
    <row r="2" spans="2:4" x14ac:dyDescent="0.25">
      <c r="B2" s="3" t="s">
        <v>0</v>
      </c>
      <c r="C2" s="4" t="s">
        <v>2</v>
      </c>
      <c r="D2" s="4" t="s">
        <v>1</v>
      </c>
    </row>
    <row r="3" spans="2:4" x14ac:dyDescent="0.25">
      <c r="B3" s="5">
        <v>154.55000000000001</v>
      </c>
      <c r="C3" s="7">
        <v>0</v>
      </c>
      <c r="D3" s="6">
        <f>ROUND(B3,C3)</f>
        <v>155</v>
      </c>
    </row>
    <row r="4" spans="2:4" x14ac:dyDescent="0.25">
      <c r="B4" s="5">
        <v>154.54599999999999</v>
      </c>
      <c r="C4" s="7">
        <v>1</v>
      </c>
      <c r="D4" s="6">
        <f t="shared" ref="D4:D6" si="0">ROUND(B4,C4)</f>
        <v>154.5</v>
      </c>
    </row>
    <row r="5" spans="2:4" x14ac:dyDescent="0.25">
      <c r="B5" s="5">
        <v>154.54599999999999</v>
      </c>
      <c r="C5" s="7">
        <v>-1</v>
      </c>
      <c r="D5" s="6">
        <f t="shared" si="0"/>
        <v>150</v>
      </c>
    </row>
    <row r="6" spans="2:4" x14ac:dyDescent="0.25">
      <c r="B6" s="5">
        <v>154.54599999999999</v>
      </c>
      <c r="C6" s="7">
        <v>2</v>
      </c>
      <c r="D6" s="6">
        <f t="shared" si="0"/>
        <v>154.55000000000001</v>
      </c>
    </row>
    <row r="7" spans="2:4" x14ac:dyDescent="0.25">
      <c r="B7" s="5">
        <v>154.54599999999999</v>
      </c>
      <c r="C7" s="7">
        <v>-2</v>
      </c>
      <c r="D7" s="6">
        <f t="shared" ref="D7" si="1">ROUND(B7,C7)</f>
        <v>200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phoneticPr fontId="4" type="noConversion"/>
  <hyperlinks>
    <hyperlink ref="B9" r:id="rId1" display="https://www.automateexcel.com/formulas/round-functions/" xr:uid="{B4C6A697-5896-4F75-A47C-77CA1E860AF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DF9AD-B3F8-4AEE-B8AE-45141A90F5A7}">
  <sheetPr codeName="Sheet49">
    <tabColor theme="5" tint="0.39997558519241921"/>
  </sheetPr>
  <dimension ref="B1:D11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12.85546875" customWidth="1"/>
    <col min="4" max="4" width="24.42578125" customWidth="1"/>
  </cols>
  <sheetData>
    <row r="1" spans="2:4" ht="9" customHeight="1" x14ac:dyDescent="0.25"/>
    <row r="2" spans="2:4" x14ac:dyDescent="0.25">
      <c r="B2" s="3" t="s">
        <v>0</v>
      </c>
      <c r="C2" s="4" t="s">
        <v>2</v>
      </c>
      <c r="D2" s="4" t="s">
        <v>1</v>
      </c>
    </row>
    <row r="3" spans="2:4" x14ac:dyDescent="0.25">
      <c r="B3" s="5">
        <v>154.54599999999999</v>
      </c>
      <c r="C3" s="7">
        <v>0</v>
      </c>
      <c r="D3" s="6">
        <f>TRUNC(B3,C3)</f>
        <v>154</v>
      </c>
    </row>
    <row r="4" spans="2:4" x14ac:dyDescent="0.25">
      <c r="B4" s="5">
        <v>154.54599999999999</v>
      </c>
      <c r="C4" s="7">
        <v>1</v>
      </c>
      <c r="D4" s="6">
        <f t="shared" ref="D4:D7" si="0">TRUNC(B4,C4)</f>
        <v>154.5</v>
      </c>
    </row>
    <row r="5" spans="2:4" x14ac:dyDescent="0.25">
      <c r="B5" s="5">
        <v>154.54599999999999</v>
      </c>
      <c r="C5" s="7">
        <v>-1</v>
      </c>
      <c r="D5" s="6">
        <f t="shared" si="0"/>
        <v>150</v>
      </c>
    </row>
    <row r="6" spans="2:4" x14ac:dyDescent="0.25">
      <c r="B6" s="5">
        <v>154.54599999999999</v>
      </c>
      <c r="C6" s="7">
        <v>2</v>
      </c>
      <c r="D6" s="6">
        <f t="shared" si="0"/>
        <v>154.54</v>
      </c>
    </row>
    <row r="7" spans="2:4" x14ac:dyDescent="0.25">
      <c r="B7" s="5">
        <v>154.54599999999999</v>
      </c>
      <c r="C7" s="7">
        <v>-2</v>
      </c>
      <c r="D7" s="6">
        <f t="shared" si="0"/>
        <v>100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77F0A8D3-590C-446B-9820-933A3D4D86E0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6BF4F-259C-45E1-A6A4-6D3D9E44E790}">
  <sheetPr codeName="Sheet32">
    <tabColor theme="5" tint="0.39997558519241921"/>
  </sheetPr>
  <dimension ref="B1:D11"/>
  <sheetViews>
    <sheetView showGridLines="0" workbookViewId="0">
      <selection activeCell="D4" sqref="D4"/>
    </sheetView>
  </sheetViews>
  <sheetFormatPr defaultRowHeight="15" x14ac:dyDescent="0.25"/>
  <cols>
    <col min="1" max="1" width="2.42578125" customWidth="1"/>
    <col min="2" max="2" width="14.42578125" customWidth="1"/>
    <col min="3" max="3" width="12.85546875" customWidth="1"/>
    <col min="4" max="4" width="24.42578125" customWidth="1"/>
  </cols>
  <sheetData>
    <row r="1" spans="2:4" ht="9" customHeight="1" x14ac:dyDescent="0.25"/>
    <row r="2" spans="2:4" x14ac:dyDescent="0.25">
      <c r="B2" s="3" t="s">
        <v>0</v>
      </c>
      <c r="C2" s="4" t="s">
        <v>2</v>
      </c>
      <c r="D2" s="4" t="s">
        <v>1</v>
      </c>
    </row>
    <row r="3" spans="2:4" x14ac:dyDescent="0.25">
      <c r="B3" s="5">
        <v>154.55000000000001</v>
      </c>
      <c r="C3" s="7">
        <v>0</v>
      </c>
      <c r="D3" s="6">
        <f>ROUNDUP(B3,C3)</f>
        <v>155</v>
      </c>
    </row>
    <row r="4" spans="2:4" x14ac:dyDescent="0.25">
      <c r="B4" s="5">
        <v>154.54599999999999</v>
      </c>
      <c r="C4" s="7">
        <v>1</v>
      </c>
      <c r="D4" s="6">
        <f>ROUNDUP(B4,C4)</f>
        <v>154.6</v>
      </c>
    </row>
    <row r="5" spans="2:4" x14ac:dyDescent="0.25">
      <c r="B5" s="5">
        <v>154.54599999999999</v>
      </c>
      <c r="C5" s="7">
        <v>-1</v>
      </c>
      <c r="D5" s="6">
        <f t="shared" ref="D5:D7" si="0">ROUNDUP(B5,C5)</f>
        <v>160</v>
      </c>
    </row>
    <row r="6" spans="2:4" x14ac:dyDescent="0.25">
      <c r="B6" s="5">
        <v>154.54599999999999</v>
      </c>
      <c r="C6" s="7">
        <v>2</v>
      </c>
      <c r="D6" s="6">
        <f t="shared" si="0"/>
        <v>154.54999999999998</v>
      </c>
    </row>
    <row r="7" spans="2:4" x14ac:dyDescent="0.25">
      <c r="B7" s="5">
        <v>154.54599999999999</v>
      </c>
      <c r="C7" s="7">
        <v>-2</v>
      </c>
      <c r="D7" s="6">
        <f t="shared" si="0"/>
        <v>200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27479FA0-7CE5-499E-B9AC-86F08A1F9C83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21495-59FC-48A3-8C80-B86CF9DB2007}">
  <sheetPr codeName="Sheet33">
    <tabColor theme="5" tint="0.39997558519241921"/>
  </sheetPr>
  <dimension ref="B1:D11"/>
  <sheetViews>
    <sheetView showGridLines="0" workbookViewId="0">
      <selection activeCell="D4" sqref="D4"/>
    </sheetView>
  </sheetViews>
  <sheetFormatPr defaultRowHeight="15" x14ac:dyDescent="0.25"/>
  <cols>
    <col min="1" max="1" width="2.42578125" customWidth="1"/>
    <col min="2" max="2" width="14.42578125" customWidth="1"/>
    <col min="3" max="3" width="12.85546875" customWidth="1"/>
    <col min="4" max="4" width="24.42578125" customWidth="1"/>
  </cols>
  <sheetData>
    <row r="1" spans="2:4" ht="9" customHeight="1" x14ac:dyDescent="0.25"/>
    <row r="2" spans="2:4" x14ac:dyDescent="0.25">
      <c r="B2" s="3" t="s">
        <v>0</v>
      </c>
      <c r="C2" s="4" t="s">
        <v>2</v>
      </c>
      <c r="D2" s="4" t="s">
        <v>1</v>
      </c>
    </row>
    <row r="3" spans="2:4" x14ac:dyDescent="0.25">
      <c r="B3" s="5">
        <v>154.55000000000001</v>
      </c>
      <c r="C3" s="7">
        <v>0</v>
      </c>
      <c r="D3" s="6">
        <f>ROUNDDOWN(B3,C3)</f>
        <v>154</v>
      </c>
    </row>
    <row r="4" spans="2:4" x14ac:dyDescent="0.25">
      <c r="B4" s="5">
        <v>154.54599999999999</v>
      </c>
      <c r="C4" s="7">
        <v>1</v>
      </c>
      <c r="D4" s="6">
        <f t="shared" ref="D4:D7" si="0">ROUNDDOWN(B4,C4)</f>
        <v>154.5</v>
      </c>
    </row>
    <row r="5" spans="2:4" x14ac:dyDescent="0.25">
      <c r="B5" s="5">
        <v>154.54599999999999</v>
      </c>
      <c r="C5" s="7">
        <v>-1</v>
      </c>
      <c r="D5" s="6">
        <f t="shared" si="0"/>
        <v>150</v>
      </c>
    </row>
    <row r="6" spans="2:4" x14ac:dyDescent="0.25">
      <c r="B6" s="5">
        <v>154.54599999999999</v>
      </c>
      <c r="C6" s="7">
        <v>2</v>
      </c>
      <c r="D6" s="6">
        <f t="shared" si="0"/>
        <v>154.54</v>
      </c>
    </row>
    <row r="7" spans="2:4" x14ac:dyDescent="0.25">
      <c r="B7" s="5">
        <v>154.54599999999999</v>
      </c>
      <c r="C7" s="7">
        <v>-2</v>
      </c>
      <c r="D7" s="6">
        <f t="shared" si="0"/>
        <v>100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F801425B-9B86-4B3F-A2F8-54F3D451D5D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25615-B43A-4691-86EB-3CE46D18386A}">
  <sheetPr codeName="Sheet34">
    <tabColor theme="5" tint="0.39997558519241921"/>
  </sheetPr>
  <dimension ref="B1:D11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12.85546875" customWidth="1"/>
    <col min="4" max="4" width="24.42578125" customWidth="1"/>
  </cols>
  <sheetData>
    <row r="1" spans="2:4" ht="9" customHeight="1" x14ac:dyDescent="0.25"/>
    <row r="2" spans="2:4" x14ac:dyDescent="0.25">
      <c r="B2" s="3" t="s">
        <v>0</v>
      </c>
      <c r="C2" s="4" t="s">
        <v>2</v>
      </c>
      <c r="D2" s="4" t="s">
        <v>1</v>
      </c>
    </row>
    <row r="3" spans="2:4" x14ac:dyDescent="0.25">
      <c r="B3" s="5">
        <v>154.54599999999999</v>
      </c>
      <c r="C3" s="7">
        <v>0</v>
      </c>
      <c r="D3" s="6">
        <f>TRUNC(B3,C3)</f>
        <v>154</v>
      </c>
    </row>
    <row r="4" spans="2:4" x14ac:dyDescent="0.25">
      <c r="B4" s="5">
        <v>154.54599999999999</v>
      </c>
      <c r="C4" s="7">
        <v>1</v>
      </c>
      <c r="D4" s="6">
        <f t="shared" ref="D4:D7" si="0">TRUNC(B4,C4)</f>
        <v>154.5</v>
      </c>
    </row>
    <row r="5" spans="2:4" x14ac:dyDescent="0.25">
      <c r="B5" s="5">
        <v>154.54599999999999</v>
      </c>
      <c r="C5" s="7">
        <v>-1</v>
      </c>
      <c r="D5" s="6">
        <f t="shared" si="0"/>
        <v>150</v>
      </c>
    </row>
    <row r="6" spans="2:4" x14ac:dyDescent="0.25">
      <c r="B6" s="5">
        <v>154.54599999999999</v>
      </c>
      <c r="C6" s="7">
        <v>2</v>
      </c>
      <c r="D6" s="6">
        <f t="shared" si="0"/>
        <v>154.54</v>
      </c>
    </row>
    <row r="7" spans="2:4" x14ac:dyDescent="0.25">
      <c r="B7" s="5">
        <v>154.54599999999999</v>
      </c>
      <c r="C7" s="7">
        <v>-2</v>
      </c>
      <c r="D7" s="6">
        <f t="shared" si="0"/>
        <v>100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6DF725B5-159D-4C09-BEA7-A4DB4B6B4E05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D6258-FE58-4EB8-9332-CC72A61191AC}">
  <sheetPr codeName="Sheet35">
    <tabColor theme="5" tint="0.39997558519241921"/>
  </sheetPr>
  <dimension ref="B1:F8"/>
  <sheetViews>
    <sheetView showGridLines="0" workbookViewId="0">
      <selection activeCell="C3" sqref="C3"/>
    </sheetView>
  </sheetViews>
  <sheetFormatPr defaultRowHeight="15" x14ac:dyDescent="0.25"/>
  <cols>
    <col min="1" max="1" width="2.42578125" customWidth="1"/>
    <col min="2" max="2" width="14.42578125" customWidth="1"/>
    <col min="3" max="3" width="19.140625" customWidth="1"/>
    <col min="4" max="4" width="19" customWidth="1"/>
    <col min="6" max="6" width="13.5703125" customWidth="1"/>
  </cols>
  <sheetData>
    <row r="1" spans="2:6" ht="9" customHeight="1" x14ac:dyDescent="0.25"/>
    <row r="2" spans="2:6" x14ac:dyDescent="0.25">
      <c r="B2" s="3" t="s">
        <v>0</v>
      </c>
      <c r="C2" s="4" t="s">
        <v>3</v>
      </c>
      <c r="D2" s="4" t="s">
        <v>4</v>
      </c>
    </row>
    <row r="3" spans="2:6" x14ac:dyDescent="0.25">
      <c r="B3" s="5">
        <v>154.55000000000001</v>
      </c>
      <c r="C3" s="6">
        <f>TRUNC(B3,0)</f>
        <v>154</v>
      </c>
      <c r="D3" s="6">
        <f>INT(B3)</f>
        <v>154</v>
      </c>
      <c r="F3" s="8" t="s">
        <v>5</v>
      </c>
    </row>
    <row r="4" spans="2:6" x14ac:dyDescent="0.25">
      <c r="B4" s="5">
        <v>-154.54599999999999</v>
      </c>
      <c r="C4" s="6">
        <f>TRUNC(B4,0)</f>
        <v>-154</v>
      </c>
      <c r="D4" s="6">
        <f t="shared" ref="D4" si="0">INT(B4)</f>
        <v>-155</v>
      </c>
    </row>
    <row r="6" spans="2:6" x14ac:dyDescent="0.25">
      <c r="B6" s="40" t="s">
        <v>60</v>
      </c>
    </row>
    <row r="8" spans="2:6" x14ac:dyDescent="0.25">
      <c r="B8" s="41" t="s">
        <v>61</v>
      </c>
    </row>
  </sheetData>
  <hyperlinks>
    <hyperlink ref="B6" r:id="rId1" display="https://www.automateexcel.com/formulas/round-functions/" xr:uid="{8D4E7A9B-8BCB-418F-8CD3-193A06C7048E}"/>
  </hyperlinks>
  <pageMargins left="0.7" right="0.7" top="0.75" bottom="0.75" header="0.3" footer="0.3"/>
  <pageSetup orientation="portrait" r:id="rId2"/>
  <ignoredErrors>
    <ignoredError sqref="C3" calculatedColumn="1"/>
  </ignoredErrors>
  <drawing r:id="rId3"/>
  <tableParts count="1">
    <tablePart r:id="rId4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A1BC0-4636-4D30-8E3C-C283830E8F8D}">
  <sheetPr codeName="Sheet36">
    <tabColor theme="5" tint="0.39997558519241921"/>
  </sheetPr>
  <dimension ref="B1:D11"/>
  <sheetViews>
    <sheetView showGridLines="0" workbookViewId="0">
      <selection activeCell="B3" sqref="B3"/>
    </sheetView>
  </sheetViews>
  <sheetFormatPr defaultRowHeight="15" x14ac:dyDescent="0.25"/>
  <cols>
    <col min="1" max="1" width="2.42578125" customWidth="1"/>
    <col min="2" max="2" width="15.42578125" customWidth="1"/>
    <col min="3" max="3" width="23.140625" customWidth="1"/>
    <col min="4" max="4" width="16.7109375" customWidth="1"/>
  </cols>
  <sheetData>
    <row r="1" spans="2:4" ht="9" customHeight="1" x14ac:dyDescent="0.25"/>
    <row r="2" spans="2:4" x14ac:dyDescent="0.25">
      <c r="B2" s="3" t="s">
        <v>0</v>
      </c>
      <c r="C2" s="4" t="s">
        <v>6</v>
      </c>
      <c r="D2" s="4" t="s">
        <v>1</v>
      </c>
    </row>
    <row r="3" spans="2:4" x14ac:dyDescent="0.25">
      <c r="B3" s="5">
        <v>154.54599999999999</v>
      </c>
      <c r="C3" s="10">
        <v>0.01</v>
      </c>
      <c r="D3" s="6">
        <f>FLOOR(B3,C3)</f>
        <v>154.54</v>
      </c>
    </row>
    <row r="4" spans="2:4" x14ac:dyDescent="0.25">
      <c r="B4" s="5">
        <v>154.54599999999999</v>
      </c>
      <c r="C4" s="7">
        <v>1</v>
      </c>
      <c r="D4" s="6">
        <f t="shared" ref="D4:D7" si="0">FLOOR(B4,C4)</f>
        <v>154</v>
      </c>
    </row>
    <row r="5" spans="2:4" x14ac:dyDescent="0.25">
      <c r="B5" s="5">
        <v>154.54599999999999</v>
      </c>
      <c r="C5" s="7">
        <v>5</v>
      </c>
      <c r="D5" s="6">
        <f t="shared" si="0"/>
        <v>150</v>
      </c>
    </row>
    <row r="6" spans="2:4" x14ac:dyDescent="0.25">
      <c r="B6" s="5">
        <v>154.54599999999999</v>
      </c>
      <c r="C6" s="7">
        <v>10</v>
      </c>
      <c r="D6" s="6">
        <f t="shared" si="0"/>
        <v>150</v>
      </c>
    </row>
    <row r="7" spans="2:4" x14ac:dyDescent="0.25">
      <c r="B7" s="5">
        <v>154.54599999999999</v>
      </c>
      <c r="C7" s="7">
        <v>100</v>
      </c>
      <c r="D7" s="6">
        <f t="shared" si="0"/>
        <v>100</v>
      </c>
    </row>
    <row r="9" spans="2:4" x14ac:dyDescent="0.25">
      <c r="B9" s="40" t="s">
        <v>60</v>
      </c>
    </row>
    <row r="11" spans="2:4" x14ac:dyDescent="0.25">
      <c r="B11" s="41" t="s">
        <v>61</v>
      </c>
    </row>
  </sheetData>
  <hyperlinks>
    <hyperlink ref="B9" r:id="rId1" display="https://www.automateexcel.com/formulas/round-functions/" xr:uid="{373FFBAC-10FB-402E-BF28-8C23E31715E2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Contents</vt:lpstr>
      <vt:lpstr>Introduction Round</vt:lpstr>
      <vt:lpstr>Round</vt:lpstr>
      <vt:lpstr>TRUNC (2)</vt:lpstr>
      <vt:lpstr>ROUNDUP</vt:lpstr>
      <vt:lpstr>ROUNDDOWN</vt:lpstr>
      <vt:lpstr>TRUNC</vt:lpstr>
      <vt:lpstr>TRUNC VS INT</vt:lpstr>
      <vt:lpstr>FLOOR</vt:lpstr>
      <vt:lpstr>CEILING</vt:lpstr>
      <vt:lpstr>MROUND</vt:lpstr>
      <vt:lpstr>ROUND With out Formula</vt:lpstr>
      <vt:lpstr>Round-sum</vt:lpstr>
      <vt:lpstr>Round Two Decimal</vt:lpstr>
      <vt:lpstr>MRound Time</vt:lpstr>
      <vt:lpstr>Round Thousands</vt:lpstr>
      <vt:lpstr>Round Percentages</vt:lpstr>
      <vt:lpstr>Round Up to Nearest 100</vt:lpstr>
      <vt:lpstr>Round to Nearest 5</vt:lpstr>
      <vt:lpstr>Round to Nearest Dollar</vt:lpstr>
      <vt:lpstr>Round to Nearest Cent</vt:lpstr>
      <vt:lpstr>Round to Nearest Quarter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2021-08-31T21:42:42Z</dcterms:modified>
</cp:coreProperties>
</file>