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Polar Plot\"/>
    </mc:Choice>
  </mc:AlternateContent>
  <xr:revisionPtr revIDLastSave="0" documentId="13_ncr:1_{EFF521DB-538C-443E-BB7F-E5A5AF9F46D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3" l="1"/>
  <c r="J2" i="3"/>
  <c r="I3" i="3"/>
  <c r="I4" i="3"/>
  <c r="I5" i="3"/>
  <c r="I6" i="3"/>
  <c r="I7" i="3"/>
  <c r="I8" i="3"/>
  <c r="I9" i="3"/>
  <c r="I10" i="3"/>
  <c r="I11" i="3"/>
  <c r="I12" i="3"/>
  <c r="I13" i="3"/>
  <c r="I14" i="3"/>
  <c r="J3" i="3"/>
  <c r="J4" i="3"/>
  <c r="J5" i="3"/>
  <c r="J6" i="3"/>
  <c r="J7" i="3"/>
  <c r="J8" i="3"/>
  <c r="J9" i="3"/>
  <c r="J10" i="3"/>
  <c r="J11" i="3"/>
  <c r="J12" i="3"/>
  <c r="J13" i="3"/>
  <c r="J14" i="3"/>
  <c r="K2" i="3" l="1"/>
  <c r="H4" i="3" l="1"/>
  <c r="H5" i="3"/>
  <c r="H6" i="3"/>
  <c r="H7" i="3"/>
  <c r="H8" i="3"/>
  <c r="H9" i="3"/>
  <c r="H10" i="3"/>
  <c r="H11" i="3"/>
  <c r="H12" i="3"/>
  <c r="H13" i="3"/>
  <c r="H14" i="3"/>
  <c r="H2" i="3" s="1"/>
  <c r="L2" i="3" s="1"/>
  <c r="H3" i="3"/>
  <c r="G4" i="3"/>
  <c r="G5" i="3"/>
  <c r="G6" i="3"/>
  <c r="G7" i="3"/>
  <c r="G8" i="3"/>
  <c r="G9" i="3"/>
  <c r="G10" i="3"/>
  <c r="G11" i="3"/>
  <c r="G12" i="3"/>
  <c r="G13" i="3"/>
  <c r="G14" i="3"/>
  <c r="G2" i="3" s="1"/>
  <c r="G3" i="3"/>
  <c r="F3" i="3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L3" i="3" l="1"/>
  <c r="L13" i="3"/>
  <c r="L11" i="3"/>
  <c r="L9" i="3"/>
  <c r="L7" i="3"/>
  <c r="L5" i="3"/>
  <c r="L12" i="3"/>
  <c r="L10" i="3"/>
  <c r="L8" i="3"/>
  <c r="L6" i="3"/>
  <c r="K4" i="3"/>
  <c r="L4" i="3"/>
  <c r="K14" i="3"/>
  <c r="K12" i="3"/>
  <c r="K10" i="3"/>
  <c r="K8" i="3"/>
  <c r="K6" i="3"/>
  <c r="L14" i="3"/>
  <c r="K13" i="3"/>
  <c r="K11" i="3"/>
  <c r="K9" i="3"/>
  <c r="K7" i="3"/>
  <c r="K5" i="3"/>
  <c r="K3" i="3"/>
</calcChain>
</file>

<file path=xl/sharedStrings.xml><?xml version="1.0" encoding="utf-8"?>
<sst xmlns="http://schemas.openxmlformats.org/spreadsheetml/2006/main" count="47" uniqueCount="20">
  <si>
    <t>Angle</t>
  </si>
  <si>
    <t>Month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</si>
  <si>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</si>
  <si>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</si>
  <si>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</si>
  <si>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</si>
  <si>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</si>
  <si>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</si>
  <si>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</si>
  <si>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</si>
  <si>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</si>
  <si>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</si>
  <si>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</si>
  <si>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</si>
  <si>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Customer Satisfaction Scores (CSAT)</t>
  </si>
  <si>
    <t>Start</t>
  </si>
  <si>
    <t>Simpson Ltd</t>
  </si>
  <si>
    <t>Griffin Ltd</t>
  </si>
  <si>
    <t>CSAT Simpson Ltd (Radius)</t>
  </si>
  <si>
    <t>CSAT Griffin Ltd (Radius)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</si>
</sst>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9" fontId="0" fillId="0" borderId="0" xfId="0" applyNumberFormat="1"/>
    <xf numFmtId="0" fontId="2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1" fillId="2" borderId="0" xfId="0" applyFont="1" applyFill="1" applyBorder="1"/>
    <xf numFmtId="9" fontId="0" fillId="3" borderId="4" xfId="0" applyNumberFormat="1" applyFont="1" applyFill="1" applyBorder="1"/>
    <xf numFmtId="9" fontId="0" fillId="0" borderId="4" xfId="0" applyNumberFormat="1" applyFont="1" applyBorder="1"/>
    <xf numFmtId="9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>
                <a:solidFill>
                  <a:sysClr val="windowText" lastClr="000000"/>
                </a:solidFill>
              </a:rPr>
              <a:t>Customer</a:t>
            </a:r>
            <a:r>
              <a:rPr lang="en-US" sz="1500" b="1" baseline="0">
                <a:solidFill>
                  <a:sysClr val="windowText" lastClr="000000"/>
                </a:solidFill>
              </a:rPr>
              <a:t> Satisfaction Scores in 2019: </a:t>
            </a:r>
            <a:r>
              <a:rPr lang="en-US" sz="1500" b="1" baseline="0">
                <a:solidFill>
                  <a:schemeClr val="accent1">
                    <a:lumMod val="50000"/>
                  </a:schemeClr>
                </a:solidFill>
              </a:rPr>
              <a:t>Simpson Ltd </a:t>
            </a:r>
            <a:r>
              <a:rPr lang="en-US" sz="1500" b="1" baseline="0">
                <a:solidFill>
                  <a:sysClr val="windowText" lastClr="000000"/>
                </a:solidFill>
              </a:rPr>
              <a:t>and </a:t>
            </a:r>
            <a:r>
              <a:rPr lang="en-US" sz="1500" b="1" baseline="0">
                <a:solidFill>
                  <a:schemeClr val="accent6">
                    <a:lumMod val="50000"/>
                  </a:schemeClr>
                </a:solidFill>
              </a:rPr>
              <a:t>Griffin Ltd</a:t>
            </a:r>
            <a:endParaRPr lang="en-US" sz="1500" b="1">
              <a:solidFill>
                <a:schemeClr val="accent6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8.2988782096106259E-2"/>
          <c:y val="2.3391812865497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706368965030885"/>
          <c:y val="0.16414222510514798"/>
          <c:w val="0.47719416645619378"/>
          <c:h val="0.69558661341399863"/>
        </c:manualLayout>
      </c:layout>
      <c:doughnutChart>
        <c:varyColors val="1"/>
        <c:ser>
          <c:idx val="0"/>
          <c:order val="0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E7-47CE-A752-71AAB66FB96F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E7-47CE-A752-71AAB66FB96F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E7-47CE-A752-71AAB66FB96F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E7-47CE-A752-71AAB66FB96F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E7-47CE-A752-71AAB66FB96F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E7-47CE-A752-71AAB66FB96F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E7-47CE-A752-71AAB66FB96F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E7-47CE-A752-71AAB66FB96F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5E7-47CE-A752-71AAB66FB96F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5E7-47CE-A752-71AAB66FB96F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5E7-47CE-A752-71AAB66FB96F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5E7-47CE-A752-71AAB66FB96F}"/>
              </c:ext>
            </c:extLst>
          </c:dPt>
          <c:val>
            <c:numRef>
              <c:f>Sheet1!$O$2:$Z$2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1-4E83-B666-2510254B9970}"/>
            </c:ext>
          </c:extLst>
        </c:ser>
        <c:ser>
          <c:idx val="1"/>
          <c:order val="1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5E7-47CE-A752-71AAB66FB96F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5E7-47CE-A752-71AAB66FB96F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5E7-47CE-A752-71AAB66FB96F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5E7-47CE-A752-71AAB66FB96F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5E7-47CE-A752-71AAB66FB96F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5E7-47CE-A752-71AAB66FB96F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5E7-47CE-A752-71AAB66FB96F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5E7-47CE-A752-71AAB66FB96F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5E7-47CE-A752-71AAB66FB96F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5E7-47CE-A752-71AAB66FB96F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5E7-47CE-A752-71AAB66FB96F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5E7-47CE-A752-71AAB66FB96F}"/>
              </c:ext>
            </c:extLst>
          </c:dPt>
          <c:val>
            <c:numRef>
              <c:f>Sheet1!$O$3:$Z$3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1-4E83-B666-2510254B9970}"/>
            </c:ext>
          </c:extLst>
        </c:ser>
        <c:ser>
          <c:idx val="2"/>
          <c:order val="2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5E7-47CE-A752-71AAB66FB96F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5E7-47CE-A752-71AAB66FB96F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5E7-47CE-A752-71AAB66FB96F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5E7-47CE-A752-71AAB66FB96F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5E7-47CE-A752-71AAB66FB96F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E5E7-47CE-A752-71AAB66FB96F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E5E7-47CE-A752-71AAB66FB96F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E5E7-47CE-A752-71AAB66FB96F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E5E7-47CE-A752-71AAB66FB96F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E5E7-47CE-A752-71AAB66FB96F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E5E7-47CE-A752-71AAB66FB96F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E5E7-47CE-A752-71AAB66FB96F}"/>
              </c:ext>
            </c:extLst>
          </c:dPt>
          <c:val>
            <c:numRef>
              <c:f>Sheet1!$O$4:$Z$4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A1-4E83-B666-2510254B9970}"/>
            </c:ext>
          </c:extLst>
        </c:ser>
        <c:ser>
          <c:idx val="3"/>
          <c:order val="3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E5E7-47CE-A752-71AAB66FB96F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E5E7-47CE-A752-71AAB66FB96F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E5E7-47CE-A752-71AAB66FB96F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E5E7-47CE-A752-71AAB66FB96F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E5E7-47CE-A752-71AAB66FB96F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E5E7-47CE-A752-71AAB66FB96F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E5E7-47CE-A752-71AAB66FB96F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E5E7-47CE-A752-71AAB66FB96F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E5E7-47CE-A752-71AAB66FB96F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E5E7-47CE-A752-71AAB66FB96F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E5E7-47CE-A752-71AAB66FB96F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E5E7-47CE-A752-71AAB66FB96F}"/>
              </c:ext>
            </c:extLst>
          </c:dPt>
          <c:val>
            <c:numRef>
              <c:f>Sheet1!$O$5:$Z$5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A1-4E83-B666-2510254B9970}"/>
            </c:ext>
          </c:extLst>
        </c:ser>
        <c:ser>
          <c:idx val="4"/>
          <c:order val="4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E5E7-47CE-A752-71AAB66FB96F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E5E7-47CE-A752-71AAB66FB96F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E5E7-47CE-A752-71AAB66FB96F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E5E7-47CE-A752-71AAB66FB96F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E5E7-47CE-A752-71AAB66FB96F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E5E7-47CE-A752-71AAB66FB96F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E5E7-47CE-A752-71AAB66FB96F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E5E7-47CE-A752-71AAB66FB96F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E5E7-47CE-A752-71AAB66FB96F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E5E7-47CE-A752-71AAB66FB96F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E5E7-47CE-A752-71AAB66FB96F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E5E7-47CE-A752-71AAB66FB96F}"/>
              </c:ext>
            </c:extLst>
          </c:dPt>
          <c:val>
            <c:numRef>
              <c:f>Sheet1!$O$6:$Z$6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A1-4E83-B666-2510254B9970}"/>
            </c:ext>
          </c:extLst>
        </c:ser>
        <c:ser>
          <c:idx val="5"/>
          <c:order val="5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E5E7-47CE-A752-71AAB66FB96F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E5E7-47CE-A752-71AAB66FB96F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E5E7-47CE-A752-71AAB66FB96F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E5E7-47CE-A752-71AAB66FB96F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E5E7-47CE-A752-71AAB66FB96F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E5E7-47CE-A752-71AAB66FB96F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E5E7-47CE-A752-71AAB66FB96F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E5E7-47CE-A752-71AAB66FB96F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E5E7-47CE-A752-71AAB66FB96F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E5E7-47CE-A752-71AAB66FB96F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E5E7-47CE-A752-71AAB66FB96F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E5E7-47CE-A752-71AAB66FB96F}"/>
              </c:ext>
            </c:extLst>
          </c:dPt>
          <c:val>
            <c:numRef>
              <c:f>Sheet1!$O$7:$Z$7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A1-4E83-B666-2510254B9970}"/>
            </c:ext>
          </c:extLst>
        </c:ser>
        <c:ser>
          <c:idx val="6"/>
          <c:order val="6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E5E7-47CE-A752-71AAB66FB96F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E5E7-47CE-A752-71AAB66FB96F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5-E5E7-47CE-A752-71AAB66FB96F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E5E7-47CE-A752-71AAB66FB96F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E5E7-47CE-A752-71AAB66FB96F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E5E7-47CE-A752-71AAB66FB96F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D-E5E7-47CE-A752-71AAB66FB96F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F-E5E7-47CE-A752-71AAB66FB96F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1-E5E7-47CE-A752-71AAB66FB96F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3-E5E7-47CE-A752-71AAB66FB96F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E5E7-47CE-A752-71AAB66FB96F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E5E7-47CE-A752-71AAB66FB96F}"/>
              </c:ext>
            </c:extLst>
          </c:dPt>
          <c:val>
            <c:numRef>
              <c:f>Sheet1!$O$8:$Z$8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A1-4E83-B666-2510254B9970}"/>
            </c:ext>
          </c:extLst>
        </c:ser>
        <c:ser>
          <c:idx val="7"/>
          <c:order val="7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9-E5E7-47CE-A752-71AAB66FB96F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B-E5E7-47CE-A752-71AAB66FB96F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D-E5E7-47CE-A752-71AAB66FB96F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F-E5E7-47CE-A752-71AAB66FB96F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1-E5E7-47CE-A752-71AAB66FB96F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3-E5E7-47CE-A752-71AAB66FB96F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5-E5E7-47CE-A752-71AAB66FB96F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7-E5E7-47CE-A752-71AAB66FB96F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9-E5E7-47CE-A752-71AAB66FB96F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B-E5E7-47CE-A752-71AAB66FB96F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D-E5E7-47CE-A752-71AAB66FB96F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F-E5E7-47CE-A752-71AAB66FB96F}"/>
              </c:ext>
            </c:extLst>
          </c:dPt>
          <c:val>
            <c:numRef>
              <c:f>Sheet1!$O$9:$Z$9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A1-4E83-B666-2510254B9970}"/>
            </c:ext>
          </c:extLst>
        </c:ser>
        <c:ser>
          <c:idx val="8"/>
          <c:order val="8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1-E5E7-47CE-A752-71AAB66FB96F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3-E5E7-47CE-A752-71AAB66FB96F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5-E5E7-47CE-A752-71AAB66FB96F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7-E5E7-47CE-A752-71AAB66FB96F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9-E5E7-47CE-A752-71AAB66FB96F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B-E5E7-47CE-A752-71AAB66FB96F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D-E5E7-47CE-A752-71AAB66FB96F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F-E5E7-47CE-A752-71AAB66FB96F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1-E5E7-47CE-A752-71AAB66FB96F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3-E5E7-47CE-A752-71AAB66FB96F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5-E5E7-47CE-A752-71AAB66FB96F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7-E5E7-47CE-A752-71AAB66FB96F}"/>
              </c:ext>
            </c:extLst>
          </c:dPt>
          <c:val>
            <c:numRef>
              <c:f>Sheet1!$O$10:$Z$10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A1-4E83-B666-2510254B9970}"/>
            </c:ext>
          </c:extLst>
        </c:ser>
        <c:ser>
          <c:idx val="9"/>
          <c:order val="9"/>
          <c:spPr>
            <a:noFill/>
            <a:ln w="6350"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9A1-4E83-B666-2510254B9970}"/>
              </c:ext>
            </c:extLst>
          </c:dPt>
          <c:dPt>
            <c:idx val="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A1-4E83-B666-2510254B9970}"/>
              </c:ext>
            </c:extLst>
          </c:dPt>
          <c:dPt>
            <c:idx val="2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9A1-4E83-B666-2510254B9970}"/>
              </c:ext>
            </c:extLst>
          </c:dPt>
          <c:dPt>
            <c:idx val="3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9A1-4E83-B666-2510254B9970}"/>
              </c:ext>
            </c:extLst>
          </c:dPt>
          <c:dPt>
            <c:idx val="4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9A1-4E83-B666-2510254B9970}"/>
              </c:ext>
            </c:extLst>
          </c:dPt>
          <c:dPt>
            <c:idx val="5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9A1-4E83-B666-2510254B9970}"/>
              </c:ext>
            </c:extLst>
          </c:dPt>
          <c:dPt>
            <c:idx val="6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9A1-4E83-B666-2510254B9970}"/>
              </c:ext>
            </c:extLst>
          </c:dPt>
          <c:dPt>
            <c:idx val="7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9A1-4E83-B666-2510254B9970}"/>
              </c:ext>
            </c:extLst>
          </c:dPt>
          <c:dPt>
            <c:idx val="8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9A1-4E83-B666-2510254B9970}"/>
              </c:ext>
            </c:extLst>
          </c:dPt>
          <c:dPt>
            <c:idx val="9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9A1-4E83-B666-2510254B9970}"/>
              </c:ext>
            </c:extLst>
          </c:dPt>
          <c:dPt>
            <c:idx val="10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9A1-4E83-B666-2510254B9970}"/>
              </c:ext>
            </c:extLst>
          </c:dPt>
          <c:dPt>
            <c:idx val="11"/>
            <c:bubble3D val="0"/>
            <c:spPr>
              <a:noFill/>
              <a:ln w="6350"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9A1-4E83-B666-2510254B9970}"/>
              </c:ext>
            </c:extLst>
          </c:dPt>
          <c:dLbls>
            <c:dLbl>
              <c:idx val="0"/>
              <c:layout>
                <c:manualLayout>
                  <c:x val="8.4541062801932368E-2"/>
                  <c:y val="0"/>
                </c:manualLayout>
              </c:layout>
              <c:tx>
                <c:rich>
                  <a:bodyPr/>
                  <a:lstStyle/>
                  <a:p>
                    <a:fld id="{A2F6ED93-2DD4-42A8-9280-9EF8541616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9A1-4E83-B666-2510254B9970}"/>
                </c:ext>
              </c:extLst>
            </c:dLbl>
            <c:dLbl>
              <c:idx val="1"/>
              <c:layout>
                <c:manualLayout>
                  <c:x val="7.6489533011271996E-2"/>
                  <c:y val="4.3859649122807015E-2"/>
                </c:manualLayout>
              </c:layout>
              <c:tx>
                <c:rich>
                  <a:bodyPr/>
                  <a:lstStyle/>
                  <a:p>
                    <a:fld id="{32DEFDE4-0AF3-41CF-ADEA-4AFB0F81A1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9A1-4E83-B666-2510254B9970}"/>
                </c:ext>
              </c:extLst>
            </c:dLbl>
            <c:dLbl>
              <c:idx val="2"/>
              <c:layout>
                <c:manualLayout>
                  <c:x val="5.434782608695652E-2"/>
                  <c:y val="8.1871345029239762E-2"/>
                </c:manualLayout>
              </c:layout>
              <c:tx>
                <c:rich>
                  <a:bodyPr/>
                  <a:lstStyle/>
                  <a:p>
                    <a:fld id="{BAA2AA03-8799-43B9-811B-986E4BBE4F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9A1-4E83-B666-2510254B9970}"/>
                </c:ext>
              </c:extLst>
            </c:dLbl>
            <c:dLbl>
              <c:idx val="3"/>
              <c:layout>
                <c:manualLayout>
                  <c:x val="1.8115942028985508E-2"/>
                  <c:y val="0.1111111111111111"/>
                </c:manualLayout>
              </c:layout>
              <c:tx>
                <c:rich>
                  <a:bodyPr/>
                  <a:lstStyle/>
                  <a:p>
                    <a:fld id="{356763CD-2B5A-4A92-9103-C2A4AFD360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F9A1-4E83-B666-2510254B9970}"/>
                </c:ext>
              </c:extLst>
            </c:dLbl>
            <c:dLbl>
              <c:idx val="4"/>
              <c:layout>
                <c:manualLayout>
                  <c:x val="-2.0128824476650563E-2"/>
                  <c:y val="9.6491228070175544E-2"/>
                </c:manualLayout>
              </c:layout>
              <c:tx>
                <c:rich>
                  <a:bodyPr/>
                  <a:lstStyle/>
                  <a:p>
                    <a:fld id="{5B70E609-61CC-4FB1-ABE4-90D777A548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F9A1-4E83-B666-2510254B9970}"/>
                </c:ext>
              </c:extLst>
            </c:dLbl>
            <c:dLbl>
              <c:idx val="5"/>
              <c:layout>
                <c:manualLayout>
                  <c:x val="-5.6360708534621579E-2"/>
                  <c:y val="5.5555555555555552E-2"/>
                </c:manualLayout>
              </c:layout>
              <c:tx>
                <c:rich>
                  <a:bodyPr/>
                  <a:lstStyle/>
                  <a:p>
                    <a:fld id="{9C569F40-6034-4897-B3D6-F9314A6D24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F9A1-4E83-B666-2510254B9970}"/>
                </c:ext>
              </c:extLst>
            </c:dLbl>
            <c:dLbl>
              <c:idx val="6"/>
              <c:layout>
                <c:manualLayout>
                  <c:x val="-8.0515297906602251E-2"/>
                  <c:y val="8.771929824561403E-3"/>
                </c:manualLayout>
              </c:layout>
              <c:tx>
                <c:rich>
                  <a:bodyPr/>
                  <a:lstStyle/>
                  <a:p>
                    <a:fld id="{D8FA91A5-BD59-45A3-80BE-A0166D3C00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9A1-4E83-B666-2510254B9970}"/>
                </c:ext>
              </c:extLst>
            </c:dLbl>
            <c:dLbl>
              <c:idx val="7"/>
              <c:layout>
                <c:manualLayout>
                  <c:x val="-8.0515297906602293E-2"/>
                  <c:y val="-4.3859649122807015E-2"/>
                </c:manualLayout>
              </c:layout>
              <c:tx>
                <c:rich>
                  <a:bodyPr/>
                  <a:lstStyle/>
                  <a:p>
                    <a:fld id="{3D591177-126B-416B-93D6-DC851D2E02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9A1-4E83-B666-2510254B9970}"/>
                </c:ext>
              </c:extLst>
            </c:dLbl>
            <c:dLbl>
              <c:idx val="8"/>
              <c:layout>
                <c:manualLayout>
                  <c:x val="-5.2334943639291469E-2"/>
                  <c:y val="-8.7719298245614141E-2"/>
                </c:manualLayout>
              </c:layout>
              <c:tx>
                <c:rich>
                  <a:bodyPr/>
                  <a:lstStyle/>
                  <a:p>
                    <a:fld id="{C3D3E50A-D164-459C-8938-71658A9B9E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9A1-4E83-B666-2510254B9970}"/>
                </c:ext>
              </c:extLst>
            </c:dLbl>
            <c:dLbl>
              <c:idx val="9"/>
              <c:layout>
                <c:manualLayout>
                  <c:x val="-1.4090177133655431E-2"/>
                  <c:y val="-0.11111111111111116"/>
                </c:manualLayout>
              </c:layout>
              <c:tx>
                <c:rich>
                  <a:bodyPr/>
                  <a:lstStyle/>
                  <a:p>
                    <a:fld id="{91F45B45-25F7-4DA3-AAD2-A3D0DA7ECC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9A1-4E83-B666-2510254B9970}"/>
                </c:ext>
              </c:extLst>
            </c:dLbl>
            <c:dLbl>
              <c:idx val="10"/>
              <c:layout>
                <c:manualLayout>
                  <c:x val="2.4154589371980603E-2"/>
                  <c:y val="-9.6491228070175461E-2"/>
                </c:manualLayout>
              </c:layout>
              <c:tx>
                <c:rich>
                  <a:bodyPr/>
                  <a:lstStyle/>
                  <a:p>
                    <a:fld id="{B74B6934-EDC8-463F-B038-77D20F6B5D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9A1-4E83-B666-2510254B9970}"/>
                </c:ext>
              </c:extLst>
            </c:dLbl>
            <c:dLbl>
              <c:idx val="11"/>
              <c:layout>
                <c:manualLayout>
                  <c:x val="6.0386473429951619E-2"/>
                  <c:y val="-5.5555555555555566E-2"/>
                </c:manualLayout>
              </c:layout>
              <c:tx>
                <c:rich>
                  <a:bodyPr/>
                  <a:lstStyle/>
                  <a:p>
                    <a:fld id="{9918CADC-D51B-48D8-88DD-56BEE6C68B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9A1-4E83-B666-2510254B99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Sheet1!$O$11:$Z$11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Sheet1!$E$3:$E$14</c15:f>
                <c15:dlblRangeCache>
                  <c:ptCount val="12"/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F9A1-4E83-B666-2510254B9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  <c:scatterChart>
        <c:scatterStyle val="smoothMarker"/>
        <c:varyColors val="0"/>
        <c:ser>
          <c:idx val="10"/>
          <c:order val="10"/>
          <c:tx>
            <c:strRef>
              <c:f>Sheet1!$J$1</c:f>
              <c:strCache>
                <c:ptCount val="1"/>
                <c:pt idx="0">
                  <c:v>Simpson Ltd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Sheet1!$I$2:$I$14</c:f>
              <c:numCache>
                <c:formatCode>General</c:formatCode>
                <c:ptCount val="13"/>
                <c:pt idx="0">
                  <c:v>0</c:v>
                </c:pt>
                <c:pt idx="1">
                  <c:v>3.0999999999999996</c:v>
                </c:pt>
                <c:pt idx="2">
                  <c:v>5.8889727457341827</c:v>
                </c:pt>
                <c:pt idx="3">
                  <c:v>5.5</c:v>
                </c:pt>
                <c:pt idx="4">
                  <c:v>5.8889727457341827</c:v>
                </c:pt>
                <c:pt idx="5">
                  <c:v>2.6999999999999997</c:v>
                </c:pt>
                <c:pt idx="6">
                  <c:v>5.51316804708879E-16</c:v>
                </c:pt>
                <c:pt idx="7">
                  <c:v>-3.3000000000000007</c:v>
                </c:pt>
                <c:pt idx="8">
                  <c:v>-5.7157676649772933</c:v>
                </c:pt>
                <c:pt idx="9">
                  <c:v>-9.8000000000000007</c:v>
                </c:pt>
                <c:pt idx="10">
                  <c:v>-6.4951905283832891</c:v>
                </c:pt>
                <c:pt idx="11">
                  <c:v>-4.7000000000000046</c:v>
                </c:pt>
                <c:pt idx="12">
                  <c:v>-1.7397108059702404E-15</c:v>
                </c:pt>
              </c:numCache>
            </c:numRef>
          </c:xVal>
          <c:yVal>
            <c:numRef>
              <c:f>Sheet1!$J$2:$J$14</c:f>
              <c:numCache>
                <c:formatCode>General</c:formatCode>
                <c:ptCount val="13"/>
                <c:pt idx="0">
                  <c:v>7.1</c:v>
                </c:pt>
                <c:pt idx="1">
                  <c:v>5.3693575034635197</c:v>
                </c:pt>
                <c:pt idx="2">
                  <c:v>3.4000000000000008</c:v>
                </c:pt>
                <c:pt idx="3">
                  <c:v>3.369158250998705E-16</c:v>
                </c:pt>
                <c:pt idx="4">
                  <c:v>-3.3999999999999986</c:v>
                </c:pt>
                <c:pt idx="5">
                  <c:v>-4.676537180435969</c:v>
                </c:pt>
                <c:pt idx="6">
                  <c:v>-4.5</c:v>
                </c:pt>
                <c:pt idx="7">
                  <c:v>-5.7157676649772942</c:v>
                </c:pt>
                <c:pt idx="8">
                  <c:v>-3.3000000000000029</c:v>
                </c:pt>
                <c:pt idx="9">
                  <c:v>-1.8009682287156714E-15</c:v>
                </c:pt>
                <c:pt idx="10">
                  <c:v>3.7500000000000009</c:v>
                </c:pt>
                <c:pt idx="11">
                  <c:v>8.1406387955737216</c:v>
                </c:pt>
                <c:pt idx="12">
                  <c:v>7.1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9A1-4E83-B666-2510254B9970}"/>
            </c:ext>
          </c:extLst>
        </c:ser>
        <c:ser>
          <c:idx val="11"/>
          <c:order val="11"/>
          <c:tx>
            <c:strRef>
              <c:f>Sheet1!$L$1</c:f>
              <c:strCache>
                <c:ptCount val="1"/>
                <c:pt idx="0">
                  <c:v>Griffin Ltd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Sheet1!$K$2:$K$14</c:f>
              <c:numCache>
                <c:formatCode>General</c:formatCode>
                <c:ptCount val="13"/>
                <c:pt idx="0">
                  <c:v>0</c:v>
                </c:pt>
                <c:pt idx="1">
                  <c:v>3.5999999999999996</c:v>
                </c:pt>
                <c:pt idx="2">
                  <c:v>7.1880108514108407</c:v>
                </c:pt>
                <c:pt idx="3">
                  <c:v>6.7</c:v>
                </c:pt>
                <c:pt idx="4">
                  <c:v>6.8416006898970663</c:v>
                </c:pt>
                <c:pt idx="5">
                  <c:v>4.4499999999999993</c:v>
                </c:pt>
                <c:pt idx="6">
                  <c:v>1.041376186672327E-15</c:v>
                </c:pt>
                <c:pt idx="7">
                  <c:v>-4.8000000000000007</c:v>
                </c:pt>
                <c:pt idx="8">
                  <c:v>-4.3301270189221919</c:v>
                </c:pt>
                <c:pt idx="9">
                  <c:v>-5.6</c:v>
                </c:pt>
                <c:pt idx="10">
                  <c:v>-2.6846787517317598</c:v>
                </c:pt>
                <c:pt idx="11">
                  <c:v>-2.0500000000000016</c:v>
                </c:pt>
                <c:pt idx="12">
                  <c:v>-1.4211722076939992E-15</c:v>
                </c:pt>
              </c:numCache>
            </c:numRef>
          </c:xVal>
          <c:yVal>
            <c:numRef>
              <c:f>Sheet1!$L$2:$L$14</c:f>
              <c:numCache>
                <c:formatCode>General</c:formatCode>
                <c:ptCount val="13"/>
                <c:pt idx="0">
                  <c:v>5.8</c:v>
                </c:pt>
                <c:pt idx="1">
                  <c:v>6.235382907247959</c:v>
                </c:pt>
                <c:pt idx="2">
                  <c:v>4.1500000000000012</c:v>
                </c:pt>
                <c:pt idx="3">
                  <c:v>4.104247323943877E-16</c:v>
                </c:pt>
                <c:pt idx="4">
                  <c:v>-3.9499999999999984</c:v>
                </c:pt>
                <c:pt idx="5">
                  <c:v>-7.7076260936815046</c:v>
                </c:pt>
                <c:pt idx="6">
                  <c:v>-8.5</c:v>
                </c:pt>
                <c:pt idx="7">
                  <c:v>-8.3138438763306102</c:v>
                </c:pt>
                <c:pt idx="8">
                  <c:v>-2.5000000000000022</c:v>
                </c:pt>
                <c:pt idx="9">
                  <c:v>-1.0291247021232408E-15</c:v>
                </c:pt>
                <c:pt idx="10">
                  <c:v>1.5500000000000005</c:v>
                </c:pt>
                <c:pt idx="11">
                  <c:v>3.5507041555161969</c:v>
                </c:pt>
                <c:pt idx="12">
                  <c:v>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9A1-4E83-B666-2510254B9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121535"/>
        <c:axId val="1162115295"/>
      </c:scatterChart>
      <c:valAx>
        <c:axId val="1162115295"/>
        <c:scaling>
          <c:orientation val="minMax"/>
          <c:max val="10"/>
          <c:min val="-10"/>
        </c:scaling>
        <c:delete val="1"/>
        <c:axPos val="l"/>
        <c:numFmt formatCode="General" sourceLinked="1"/>
        <c:majorTickMark val="out"/>
        <c:minorTickMark val="none"/>
        <c:tickLblPos val="nextTo"/>
        <c:crossAx val="1162121535"/>
        <c:crosses val="autoZero"/>
        <c:crossBetween val="midCat"/>
      </c:valAx>
      <c:valAx>
        <c:axId val="1162121535"/>
        <c:scaling>
          <c:orientation val="minMax"/>
          <c:max val="10"/>
          <c:min val="-10"/>
        </c:scaling>
        <c:delete val="1"/>
        <c:axPos val="b"/>
        <c:numFmt formatCode="General" sourceLinked="1"/>
        <c:majorTickMark val="out"/>
        <c:minorTickMark val="none"/>
        <c:tickLblPos val="nextTo"/>
        <c:crossAx val="1162115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241403</xdr:colOff>
      <xdr:row>2</xdr:row>
      <xdr:rowOff>129793</xdr:rowOff>
    </xdr:from>
    <xdr:to>
      <xdr:col>12</xdr:col>
      <xdr:colOff>122619</xdr:colOff>
      <xdr:row>29</xdr:row>
      <xdr:rowOff>140063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A74B394-8CFC-48CC-B2B6-E6F6D569A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97A0-CEA4-4EF1-B7DA-9D9DE4684993}">
  <dimension ref="A1:Z17"/>
  <sheetViews>
    <sheetView tabSelected="1" zoomScale="85" zoomScaleNormal="85" workbookViewId="0">
      <selection activeCell="O13" sqref="O13"/>
    </sheetView>
  </sheetViews>
  <sheetFormatPr defaultRowHeight="14.4" x14ac:dyDescent="0.3"/>
  <cols>
    <col min="2" max="2" width="12.33203125" customWidth="1"/>
    <col min="3" max="3" width="11.33203125" customWidth="1"/>
    <col min="6" max="6" width="9" customWidth="1"/>
    <col min="7" max="7" width="23" customWidth="1"/>
    <col min="8" max="8" width="21.109375" customWidth="1"/>
    <col min="9" max="9" width="8.109375" customWidth="1"/>
    <col min="10" max="10" width="11.109375" customWidth="1"/>
    <col min="11" max="11" width="8.33203125" customWidth="1"/>
    <col min="12" max="12" width="9.5546875" customWidth="1"/>
    <col min="14" max="14" width="6.5546875" customWidth="1"/>
    <col min="15" max="15" width="5.6640625" customWidth="1"/>
    <col min="16" max="16" width="5.88671875" customWidth="1"/>
    <col min="17" max="17" width="6.33203125" customWidth="1"/>
    <col min="18" max="18" width="5.88671875" customWidth="1"/>
    <col min="19" max="19" width="6.6640625" customWidth="1"/>
    <col min="20" max="20" width="5.77734375" customWidth="1"/>
    <col min="21" max="21" width="5.109375" customWidth="1"/>
    <col min="22" max="22" width="6.21875" customWidth="1"/>
    <col min="23" max="23" width="6" customWidth="1"/>
    <col min="24" max="24" width="5.77734375" customWidth="1"/>
    <col min="25" max="25" width="6.33203125" customWidth="1"/>
    <col min="26" max="26" width="6" customWidth="1"/>
  </cols>
  <sheetData>
    <row r="1" spans="1:26" x14ac:dyDescent="0.3">
      <c r="A1" s="2" t="s">
        <v>14</v>
      </c>
      <c r="E1" s="9" t="s">
        <v>1</v>
      </c>
      <c r="F1" s="10" t="s">
        <v>0</v>
      </c>
      <c r="G1" s="10" t="s">
        <v>18</v>
      </c>
      <c r="H1" s="11" t="s">
        <v>19</v>
      </c>
      <c r="J1" s="18" t="s">
        <v>16</v>
      </c>
      <c r="L1" s="18" t="s">
        <v>17</v>
      </c>
      <c r="N1" s="9"/>
      <c r="O1" s="9" t="s">
        <v>3</v>
      </c>
      <c r="P1" s="10" t="s">
        <v>4</v>
      </c>
      <c r="Q1" s="10" t="s">
        <v>5</v>
      </c>
      <c r="R1" s="10" t="s">
        <v>6</v>
      </c>
      <c r="S1" s="10" t="s">
        <v>7</v>
      </c>
      <c r="T1" s="10" t="s">
        <v>8</v>
      </c>
      <c r="U1" s="10" t="s">
        <v>9</v>
      </c>
      <c r="V1" s="10" t="s">
        <v>10</v>
      </c>
      <c r="W1" s="10" t="s">
        <v>11</v>
      </c>
      <c r="X1" s="10" t="s">
        <v>12</v>
      </c>
      <c r="Y1" s="10" t="s">
        <v>13</v>
      </c>
      <c r="Z1" s="11" t="s">
        <v>2</v>
      </c>
    </row>
    <row r="2" spans="1:26" x14ac:dyDescent="0.3">
      <c r="A2" s="9" t="s">
        <v>1</v>
      </c>
      <c r="B2" s="10" t="s">
        <v>16</v>
      </c>
      <c r="C2" s="11" t="s">
        <v>17</v>
      </c>
      <c r="E2" s="12" t="s">
        <v>15</v>
      </c>
      <c r="F2" s="13">
        <v>0</v>
      </c>
      <c r="G2" s="13">
        <f>G14</f>
        <v>7.1</v>
      </c>
      <c r="H2" s="14">
        <f>H14</f>
        <v>5.8</v>
      </c>
      <c r="I2">
        <f>G2*SIN(F2/180*PI())</f>
        <v>0</v>
      </c>
      <c r="J2">
        <f>G2*COS(F2/180*PI())</f>
        <v>7.1</v>
      </c>
      <c r="K2">
        <f>H2*SIN(F2/180*PI())</f>
        <v>0</v>
      </c>
      <c r="L2">
        <f>H2*COS(F2/180*PI())</f>
        <v>5.8</v>
      </c>
      <c r="N2" s="19">
        <v>0.1</v>
      </c>
      <c r="O2" s="12">
        <v>1</v>
      </c>
      <c r="P2" s="13">
        <v>1</v>
      </c>
      <c r="Q2" s="13">
        <v>1</v>
      </c>
      <c r="R2" s="13">
        <v>1</v>
      </c>
      <c r="S2" s="13">
        <v>1</v>
      </c>
      <c r="T2" s="13">
        <v>1</v>
      </c>
      <c r="U2" s="13">
        <v>1</v>
      </c>
      <c r="V2" s="13">
        <v>1</v>
      </c>
      <c r="W2" s="13">
        <v>1</v>
      </c>
      <c r="X2" s="13">
        <v>1</v>
      </c>
      <c r="Y2" s="13">
        <v>1</v>
      </c>
      <c r="Z2" s="14">
        <v>1</v>
      </c>
    </row>
    <row r="3" spans="1:26" x14ac:dyDescent="0.3">
      <c r="A3" s="12" t="s">
        <v>3</v>
      </c>
      <c r="B3" s="13">
        <v>62</v>
      </c>
      <c r="C3" s="14">
        <v>72</v>
      </c>
      <c r="E3" s="12" t="s">
        <v>3</v>
      </c>
      <c r="F3" s="16">
        <f>360/12</f>
        <v>30</v>
      </c>
      <c r="G3" s="16">
        <f t="shared" ref="G3:G14" si="0">B3/10</f>
        <v>6.2</v>
      </c>
      <c r="H3" s="17">
        <f t="shared" ref="H3:H14" si="1">C3/10</f>
        <v>7.2</v>
      </c>
      <c r="I3">
        <f t="shared" ref="I3:I14" si="2">G3*SIN(F3/180*PI())</f>
        <v>3.0999999999999996</v>
      </c>
      <c r="J3">
        <f t="shared" ref="J3:J14" si="3">G3*COS(F3/180*PI())</f>
        <v>5.3693575034635197</v>
      </c>
      <c r="K3">
        <f t="shared" ref="K3:K14" si="4">H3*SIN(F3/180*PI())</f>
        <v>3.5999999999999996</v>
      </c>
      <c r="L3">
        <f t="shared" ref="L3:L14" si="5">H3*COS(F3/180*PI())</f>
        <v>6.235382907247959</v>
      </c>
      <c r="N3" s="20">
        <v>0.2</v>
      </c>
      <c r="O3" s="15">
        <v>1</v>
      </c>
      <c r="P3" s="16">
        <v>1</v>
      </c>
      <c r="Q3" s="16">
        <v>1</v>
      </c>
      <c r="R3" s="16">
        <v>1</v>
      </c>
      <c r="S3" s="16">
        <v>1</v>
      </c>
      <c r="T3" s="16">
        <v>1</v>
      </c>
      <c r="U3" s="16">
        <v>1</v>
      </c>
      <c r="V3" s="16">
        <v>1</v>
      </c>
      <c r="W3" s="16">
        <v>1</v>
      </c>
      <c r="X3" s="16">
        <v>1</v>
      </c>
      <c r="Y3" s="16">
        <v>1</v>
      </c>
      <c r="Z3" s="17">
        <v>1</v>
      </c>
    </row>
    <row r="4" spans="1:26" x14ac:dyDescent="0.3">
      <c r="A4" s="15" t="s">
        <v>4</v>
      </c>
      <c r="B4" s="16">
        <v>68</v>
      </c>
      <c r="C4" s="17">
        <v>83</v>
      </c>
      <c r="E4" s="12" t="s">
        <v>4</v>
      </c>
      <c r="F4" s="13">
        <f>F3+360/12</f>
        <v>60</v>
      </c>
      <c r="G4" s="13">
        <f t="shared" si="0"/>
        <v>6.8</v>
      </c>
      <c r="H4" s="14">
        <f t="shared" si="1"/>
        <v>8.3000000000000007</v>
      </c>
      <c r="I4">
        <f t="shared" si="2"/>
        <v>5.8889727457341827</v>
      </c>
      <c r="J4">
        <f t="shared" si="3"/>
        <v>3.4000000000000008</v>
      </c>
      <c r="K4">
        <f t="shared" si="4"/>
        <v>7.1880108514108407</v>
      </c>
      <c r="L4">
        <f t="shared" si="5"/>
        <v>4.1500000000000012</v>
      </c>
      <c r="N4" s="19">
        <v>0.3</v>
      </c>
      <c r="O4" s="12">
        <v>1</v>
      </c>
      <c r="P4" s="13">
        <v>1</v>
      </c>
      <c r="Q4" s="13">
        <v>1</v>
      </c>
      <c r="R4" s="13">
        <v>1</v>
      </c>
      <c r="S4" s="13">
        <v>1</v>
      </c>
      <c r="T4" s="13">
        <v>1</v>
      </c>
      <c r="U4" s="13">
        <v>1</v>
      </c>
      <c r="V4" s="13">
        <v>1</v>
      </c>
      <c r="W4" s="13">
        <v>1</v>
      </c>
      <c r="X4" s="13">
        <v>1</v>
      </c>
      <c r="Y4" s="13">
        <v>1</v>
      </c>
      <c r="Z4" s="14">
        <v>1</v>
      </c>
    </row>
    <row r="5" spans="1:26" x14ac:dyDescent="0.3">
      <c r="A5" s="12" t="s">
        <v>5</v>
      </c>
      <c r="B5" s="13">
        <v>55</v>
      </c>
      <c r="C5" s="14">
        <v>67</v>
      </c>
      <c r="E5" s="12" t="s">
        <v>5</v>
      </c>
      <c r="F5" s="16">
        <f t="shared" ref="F5:F14" si="6">F4+360/12</f>
        <v>90</v>
      </c>
      <c r="G5" s="16">
        <f t="shared" si="0"/>
        <v>5.5</v>
      </c>
      <c r="H5" s="17">
        <f t="shared" si="1"/>
        <v>6.7</v>
      </c>
      <c r="I5">
        <f t="shared" si="2"/>
        <v>5.5</v>
      </c>
      <c r="J5">
        <f t="shared" si="3"/>
        <v>3.369158250998705E-16</v>
      </c>
      <c r="K5">
        <f t="shared" si="4"/>
        <v>6.7</v>
      </c>
      <c r="L5">
        <f t="shared" si="5"/>
        <v>4.104247323943877E-16</v>
      </c>
      <c r="N5" s="20">
        <v>0.4</v>
      </c>
      <c r="O5" s="15">
        <v>1</v>
      </c>
      <c r="P5" s="16">
        <v>1</v>
      </c>
      <c r="Q5" s="16">
        <v>1</v>
      </c>
      <c r="R5" s="16">
        <v>1</v>
      </c>
      <c r="S5" s="16">
        <v>1</v>
      </c>
      <c r="T5" s="16">
        <v>1</v>
      </c>
      <c r="U5" s="16">
        <v>1</v>
      </c>
      <c r="V5" s="16">
        <v>1</v>
      </c>
      <c r="W5" s="16">
        <v>1</v>
      </c>
      <c r="X5" s="16">
        <v>1</v>
      </c>
      <c r="Y5" s="16">
        <v>1</v>
      </c>
      <c r="Z5" s="17">
        <v>1</v>
      </c>
    </row>
    <row r="6" spans="1:26" x14ac:dyDescent="0.3">
      <c r="A6" s="15" t="s">
        <v>6</v>
      </c>
      <c r="B6" s="16">
        <v>68</v>
      </c>
      <c r="C6" s="17">
        <v>79</v>
      </c>
      <c r="E6" s="12" t="s">
        <v>6</v>
      </c>
      <c r="F6" s="13">
        <f t="shared" si="6"/>
        <v>120</v>
      </c>
      <c r="G6" s="13">
        <f t="shared" si="0"/>
        <v>6.8</v>
      </c>
      <c r="H6" s="14">
        <f t="shared" si="1"/>
        <v>7.9</v>
      </c>
      <c r="I6">
        <f t="shared" si="2"/>
        <v>5.8889727457341827</v>
      </c>
      <c r="J6">
        <f t="shared" si="3"/>
        <v>-3.3999999999999986</v>
      </c>
      <c r="K6">
        <f t="shared" si="4"/>
        <v>6.8416006898970663</v>
      </c>
      <c r="L6">
        <f t="shared" si="5"/>
        <v>-3.9499999999999984</v>
      </c>
      <c r="N6" s="19">
        <v>0.5</v>
      </c>
      <c r="O6" s="12">
        <v>1</v>
      </c>
      <c r="P6" s="13">
        <v>1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1</v>
      </c>
      <c r="W6" s="13">
        <v>1</v>
      </c>
      <c r="X6" s="13">
        <v>1</v>
      </c>
      <c r="Y6" s="13">
        <v>1</v>
      </c>
      <c r="Z6" s="14">
        <v>1</v>
      </c>
    </row>
    <row r="7" spans="1:26" x14ac:dyDescent="0.3">
      <c r="A7" s="12" t="s">
        <v>7</v>
      </c>
      <c r="B7" s="13">
        <v>54</v>
      </c>
      <c r="C7" s="14">
        <v>89</v>
      </c>
      <c r="E7" s="12" t="s">
        <v>7</v>
      </c>
      <c r="F7" s="16">
        <f t="shared" si="6"/>
        <v>150</v>
      </c>
      <c r="G7" s="16">
        <f t="shared" si="0"/>
        <v>5.4</v>
      </c>
      <c r="H7" s="17">
        <f t="shared" si="1"/>
        <v>8.9</v>
      </c>
      <c r="I7">
        <f t="shared" si="2"/>
        <v>2.6999999999999997</v>
      </c>
      <c r="J7">
        <f t="shared" si="3"/>
        <v>-4.676537180435969</v>
      </c>
      <c r="K7">
        <f t="shared" si="4"/>
        <v>4.4499999999999993</v>
      </c>
      <c r="L7">
        <f t="shared" si="5"/>
        <v>-7.7076260936815046</v>
      </c>
      <c r="N7" s="20">
        <v>0.6</v>
      </c>
      <c r="O7" s="15">
        <v>1</v>
      </c>
      <c r="P7" s="16">
        <v>1</v>
      </c>
      <c r="Q7" s="16">
        <v>1</v>
      </c>
      <c r="R7" s="16">
        <v>1</v>
      </c>
      <c r="S7" s="16">
        <v>1</v>
      </c>
      <c r="T7" s="16">
        <v>1</v>
      </c>
      <c r="U7" s="16">
        <v>1</v>
      </c>
      <c r="V7" s="16">
        <v>1</v>
      </c>
      <c r="W7" s="16">
        <v>1</v>
      </c>
      <c r="X7" s="16">
        <v>1</v>
      </c>
      <c r="Y7" s="16">
        <v>1</v>
      </c>
      <c r="Z7" s="17">
        <v>1</v>
      </c>
    </row>
    <row r="8" spans="1:26" x14ac:dyDescent="0.3">
      <c r="A8" s="15" t="s">
        <v>8</v>
      </c>
      <c r="B8" s="16">
        <v>45</v>
      </c>
      <c r="C8" s="17">
        <v>85</v>
      </c>
      <c r="E8" s="12" t="s">
        <v>8</v>
      </c>
      <c r="F8" s="13">
        <f t="shared" si="6"/>
        <v>180</v>
      </c>
      <c r="G8" s="13">
        <f t="shared" si="0"/>
        <v>4.5</v>
      </c>
      <c r="H8" s="14">
        <f t="shared" si="1"/>
        <v>8.5</v>
      </c>
      <c r="I8">
        <f t="shared" si="2"/>
        <v>5.51316804708879E-16</v>
      </c>
      <c r="J8">
        <f t="shared" si="3"/>
        <v>-4.5</v>
      </c>
      <c r="K8">
        <f t="shared" si="4"/>
        <v>1.041376186672327E-15</v>
      </c>
      <c r="L8">
        <f t="shared" si="5"/>
        <v>-8.5</v>
      </c>
      <c r="N8" s="19">
        <v>0.7</v>
      </c>
      <c r="O8" s="12">
        <v>1</v>
      </c>
      <c r="P8" s="13">
        <v>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4">
        <v>1</v>
      </c>
    </row>
    <row r="9" spans="1:26" x14ac:dyDescent="0.3">
      <c r="A9" s="12" t="s">
        <v>9</v>
      </c>
      <c r="B9" s="13">
        <v>66</v>
      </c>
      <c r="C9" s="14">
        <v>96</v>
      </c>
      <c r="E9" s="12" t="s">
        <v>9</v>
      </c>
      <c r="F9" s="16">
        <f t="shared" si="6"/>
        <v>210</v>
      </c>
      <c r="G9" s="16">
        <f t="shared" si="0"/>
        <v>6.6</v>
      </c>
      <c r="H9" s="17">
        <f t="shared" si="1"/>
        <v>9.6</v>
      </c>
      <c r="I9">
        <f t="shared" si="2"/>
        <v>-3.3000000000000007</v>
      </c>
      <c r="J9">
        <f t="shared" si="3"/>
        <v>-5.7157676649772942</v>
      </c>
      <c r="K9">
        <f t="shared" si="4"/>
        <v>-4.8000000000000007</v>
      </c>
      <c r="L9">
        <f t="shared" si="5"/>
        <v>-8.3138438763306102</v>
      </c>
      <c r="N9" s="20">
        <v>0.8</v>
      </c>
      <c r="O9" s="15">
        <v>1</v>
      </c>
      <c r="P9" s="16">
        <v>1</v>
      </c>
      <c r="Q9" s="16">
        <v>1</v>
      </c>
      <c r="R9" s="16">
        <v>1</v>
      </c>
      <c r="S9" s="16">
        <v>1</v>
      </c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7">
        <v>1</v>
      </c>
    </row>
    <row r="10" spans="1:26" x14ac:dyDescent="0.3">
      <c r="A10" s="15" t="s">
        <v>10</v>
      </c>
      <c r="B10" s="16">
        <v>66</v>
      </c>
      <c r="C10" s="17">
        <v>50</v>
      </c>
      <c r="E10" s="12" t="s">
        <v>10</v>
      </c>
      <c r="F10" s="13">
        <f t="shared" si="6"/>
        <v>240</v>
      </c>
      <c r="G10" s="13">
        <f t="shared" si="0"/>
        <v>6.6</v>
      </c>
      <c r="H10" s="14">
        <f t="shared" si="1"/>
        <v>5</v>
      </c>
      <c r="I10">
        <f t="shared" si="2"/>
        <v>-5.7157676649772933</v>
      </c>
      <c r="J10">
        <f t="shared" si="3"/>
        <v>-3.3000000000000029</v>
      </c>
      <c r="K10">
        <f t="shared" si="4"/>
        <v>-4.3301270189221919</v>
      </c>
      <c r="L10">
        <f t="shared" si="5"/>
        <v>-2.5000000000000022</v>
      </c>
      <c r="N10" s="19">
        <v>0.9</v>
      </c>
      <c r="O10" s="12">
        <v>1</v>
      </c>
      <c r="P10" s="13">
        <v>1</v>
      </c>
      <c r="Q10" s="13">
        <v>1</v>
      </c>
      <c r="R10" s="13">
        <v>1</v>
      </c>
      <c r="S10" s="13">
        <v>1</v>
      </c>
      <c r="T10" s="13">
        <v>1</v>
      </c>
      <c r="U10" s="13">
        <v>1</v>
      </c>
      <c r="V10" s="13">
        <v>1</v>
      </c>
      <c r="W10" s="13">
        <v>1</v>
      </c>
      <c r="X10" s="13">
        <v>1</v>
      </c>
      <c r="Y10" s="13">
        <v>1</v>
      </c>
      <c r="Z10" s="14">
        <v>1</v>
      </c>
    </row>
    <row r="11" spans="1:26" x14ac:dyDescent="0.3">
      <c r="A11" s="12" t="s">
        <v>11</v>
      </c>
      <c r="B11" s="13">
        <v>98</v>
      </c>
      <c r="C11" s="14">
        <v>56</v>
      </c>
      <c r="E11" s="12" t="s">
        <v>11</v>
      </c>
      <c r="F11" s="16">
        <f t="shared" si="6"/>
        <v>270</v>
      </c>
      <c r="G11" s="16">
        <f t="shared" si="0"/>
        <v>9.8000000000000007</v>
      </c>
      <c r="H11" s="17">
        <f t="shared" si="1"/>
        <v>5.6</v>
      </c>
      <c r="I11">
        <f t="shared" si="2"/>
        <v>-9.8000000000000007</v>
      </c>
      <c r="J11">
        <f t="shared" si="3"/>
        <v>-1.8009682287156714E-15</v>
      </c>
      <c r="K11">
        <f t="shared" si="4"/>
        <v>-5.6</v>
      </c>
      <c r="L11">
        <f t="shared" si="5"/>
        <v>-1.0291247021232408E-15</v>
      </c>
      <c r="N11" s="21">
        <v>1</v>
      </c>
      <c r="O11" s="6">
        <v>1</v>
      </c>
      <c r="P11" s="7">
        <v>1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8">
        <v>1</v>
      </c>
    </row>
    <row r="12" spans="1:26" x14ac:dyDescent="0.3">
      <c r="A12" s="15" t="s">
        <v>12</v>
      </c>
      <c r="B12" s="16">
        <v>75</v>
      </c>
      <c r="C12" s="17">
        <v>31</v>
      </c>
      <c r="E12" s="12" t="s">
        <v>12</v>
      </c>
      <c r="F12" s="13">
        <f t="shared" si="6"/>
        <v>300</v>
      </c>
      <c r="G12" s="13">
        <f t="shared" si="0"/>
        <v>7.5</v>
      </c>
      <c r="H12" s="14">
        <f t="shared" si="1"/>
        <v>3.1</v>
      </c>
      <c r="I12">
        <f t="shared" si="2"/>
        <v>-6.4951905283832891</v>
      </c>
      <c r="J12">
        <f t="shared" si="3"/>
        <v>3.7500000000000009</v>
      </c>
      <c r="K12">
        <f t="shared" si="4"/>
        <v>-2.6846787517317598</v>
      </c>
      <c r="L12">
        <f t="shared" si="5"/>
        <v>1.5500000000000005</v>
      </c>
    </row>
    <row r="13" spans="1:26" x14ac:dyDescent="0.3">
      <c r="A13" s="12" t="s">
        <v>13</v>
      </c>
      <c r="B13" s="13">
        <v>94</v>
      </c>
      <c r="C13" s="14">
        <v>41</v>
      </c>
      <c r="E13" s="12" t="s">
        <v>13</v>
      </c>
      <c r="F13" s="16">
        <f t="shared" si="6"/>
        <v>330</v>
      </c>
      <c r="G13" s="16">
        <f t="shared" si="0"/>
        <v>9.4</v>
      </c>
      <c r="H13" s="17">
        <f t="shared" si="1"/>
        <v>4.0999999999999996</v>
      </c>
      <c r="I13">
        <f t="shared" si="2"/>
        <v>-4.7000000000000046</v>
      </c>
      <c r="J13">
        <f t="shared" si="3"/>
        <v>8.1406387955737216</v>
      </c>
      <c r="K13">
        <f t="shared" si="4"/>
        <v>-2.0500000000000016</v>
      </c>
      <c r="L13">
        <f t="shared" si="5"/>
        <v>3.5507041555161969</v>
      </c>
    </row>
    <row r="14" spans="1:26" x14ac:dyDescent="0.3">
      <c r="A14" s="6" t="s">
        <v>2</v>
      </c>
      <c r="B14" s="7">
        <v>71</v>
      </c>
      <c r="C14" s="8">
        <v>58</v>
      </c>
      <c r="E14" s="3" t="s">
        <v>2</v>
      </c>
      <c r="F14" s="4">
        <f t="shared" si="6"/>
        <v>360</v>
      </c>
      <c r="G14" s="4">
        <f t="shared" si="0"/>
        <v>7.1</v>
      </c>
      <c r="H14" s="5">
        <f t="shared" si="1"/>
        <v>5.8</v>
      </c>
      <c r="I14">
        <f t="shared" si="2"/>
        <v>-1.7397108059702404E-15</v>
      </c>
      <c r="J14">
        <f t="shared" si="3"/>
        <v>7.1</v>
      </c>
      <c r="K14">
        <f t="shared" si="4"/>
        <v>-1.4211722076939992E-15</v>
      </c>
      <c r="L14">
        <f t="shared" si="5"/>
        <v>5.8</v>
      </c>
    </row>
    <row r="17" spans="7:11" x14ac:dyDescent="0.3">
      <c r="G17" s="1"/>
      <c r="H17" s="1"/>
      <c r="I17" s="1"/>
      <c r="J17" s="1"/>
      <c r="K17" s="1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2020-07-22T06:16:17Z</dcterms:modified>
</cp:coreProperties>
</file>