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BC9DBC6A-DC97-4F66-8235-66058C85F26A}" xr6:coauthVersionLast="47" xr6:coauthVersionMax="47" xr10:uidLastSave="{00000000-0000-0000-0000-000000000000}"/>
  <bookViews>
    <workbookView xWindow="-28920" yWindow="-120" windowWidth="29040" windowHeight="15840" xr2:uid="{85756AF8-9354-4BBA-80FF-BF0532E9FFC1}"/>
  </bookViews>
  <sheets>
    <sheet name="Contents" sheetId="8" r:id="rId1"/>
    <sheet name="TimeSheet" sheetId="3" r:id="rId2"/>
    <sheet name="TimeSheet FOrmat" sheetId="7" r:id="rId3"/>
    <sheet name="TimeSheet with Overtime" sheetId="1" r:id="rId4"/>
    <sheet name="TimeSheet using MOD Function" sheetId="4" r:id="rId5"/>
    <sheet name="Weekly TimeSheet" sheetId="5" r:id="rId6"/>
    <sheet name="Weekly Time Sheet Project 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5" l="1"/>
  <c r="E3" i="1" l="1"/>
  <c r="E4" i="4" l="1"/>
  <c r="E5" i="4"/>
  <c r="E6" i="4"/>
  <c r="E7" i="4"/>
  <c r="E8" i="4"/>
  <c r="E9" i="4"/>
  <c r="E10" i="4"/>
  <c r="E11" i="4"/>
  <c r="E3" i="4"/>
  <c r="F9" i="5" l="1"/>
  <c r="F4" i="5"/>
  <c r="F5" i="5"/>
  <c r="F6" i="5"/>
  <c r="F7" i="5"/>
  <c r="F8" i="5"/>
  <c r="G4" i="5"/>
  <c r="G4" i="6" l="1"/>
  <c r="E10" i="6"/>
  <c r="E9" i="6"/>
  <c r="E8" i="6"/>
  <c r="E7" i="6"/>
  <c r="E6" i="6"/>
  <c r="E5" i="6"/>
  <c r="E4" i="6"/>
  <c r="G9" i="6" s="1"/>
  <c r="E5" i="5"/>
  <c r="E6" i="5"/>
  <c r="E7" i="5"/>
  <c r="E8" i="5"/>
  <c r="E9" i="5"/>
  <c r="E10" i="5"/>
  <c r="E4" i="5"/>
  <c r="G6" i="5" s="1"/>
  <c r="H14" i="6" l="1"/>
  <c r="F4" i="6"/>
  <c r="G14" i="6" s="1"/>
  <c r="F9" i="6"/>
  <c r="G8" i="6"/>
  <c r="F8" i="6" s="1"/>
  <c r="G7" i="6"/>
  <c r="F7" i="6" s="1"/>
  <c r="G6" i="6"/>
  <c r="F6" i="6" s="1"/>
  <c r="G10" i="6"/>
  <c r="F10" i="6" s="1"/>
  <c r="G5" i="6"/>
  <c r="G8" i="5"/>
  <c r="G9" i="5"/>
  <c r="G5" i="5"/>
  <c r="G7" i="5"/>
  <c r="G10" i="5"/>
  <c r="F10" i="5" s="1"/>
  <c r="F5" i="6" l="1"/>
  <c r="G15" i="6" s="1"/>
  <c r="G16" i="6" s="1"/>
  <c r="H15" i="6"/>
  <c r="H16" i="6" s="1"/>
  <c r="G11" i="6"/>
  <c r="F11" i="6" l="1"/>
  <c r="E4" i="3"/>
  <c r="E5" i="3"/>
  <c r="E6" i="3"/>
  <c r="E7" i="3"/>
  <c r="E8" i="3"/>
  <c r="E9" i="3"/>
  <c r="E10" i="3"/>
  <c r="E11" i="3"/>
  <c r="E3" i="3"/>
  <c r="F3" i="1"/>
  <c r="F4" i="1"/>
  <c r="F5" i="1"/>
  <c r="F6" i="1"/>
  <c r="F7" i="1"/>
  <c r="F8" i="1"/>
  <c r="F9" i="1"/>
  <c r="F10" i="1"/>
  <c r="F11" i="1"/>
  <c r="E4" i="1"/>
  <c r="E5" i="1"/>
  <c r="E6" i="1"/>
  <c r="E7" i="1"/>
  <c r="E8" i="1"/>
  <c r="E9" i="1"/>
  <c r="E10" i="1"/>
  <c r="E11" i="1"/>
</calcChain>
</file>

<file path=xl/sharedStrings.xml><?xml version="1.0" encoding="utf-8"?>
<sst xmlns="http://schemas.openxmlformats.org/spreadsheetml/2006/main" count="140" uniqueCount="65">
  <si>
    <t>Employee</t>
  </si>
  <si>
    <t>Start Time</t>
  </si>
  <si>
    <t>End Time</t>
  </si>
  <si>
    <t>Standard Time</t>
  </si>
  <si>
    <t>Normal Time</t>
  </si>
  <si>
    <t>Over Time</t>
  </si>
  <si>
    <t>Steve</t>
  </si>
  <si>
    <t>Mel</t>
  </si>
  <si>
    <t>Fred</t>
  </si>
  <si>
    <t>Moira</t>
  </si>
  <si>
    <t>Jane</t>
  </si>
  <si>
    <t>Bob</t>
  </si>
  <si>
    <t>Sam</t>
  </si>
  <si>
    <t>Olivia</t>
  </si>
  <si>
    <t>Hannah</t>
  </si>
  <si>
    <t>Formula</t>
  </si>
  <si>
    <t>Formula Normal Time</t>
  </si>
  <si>
    <t>Formula Overtime</t>
  </si>
  <si>
    <t>Time Worked</t>
  </si>
  <si>
    <t>=MOD(D3-C3,1)*24</t>
  </si>
  <si>
    <t>Regular</t>
  </si>
  <si>
    <t>Day</t>
  </si>
  <si>
    <t>Mon</t>
  </si>
  <si>
    <t>Tue</t>
  </si>
  <si>
    <t>Wed</t>
  </si>
  <si>
    <t>Thu</t>
  </si>
  <si>
    <t>Fri</t>
  </si>
  <si>
    <t>Sat</t>
  </si>
  <si>
    <t>Sun</t>
  </si>
  <si>
    <t>Total Hours:</t>
  </si>
  <si>
    <t>Hours Worked</t>
  </si>
  <si>
    <t>Project</t>
  </si>
  <si>
    <t>ABC Project</t>
  </si>
  <si>
    <t>XYZ Project</t>
  </si>
  <si>
    <t>Hours for XYZ Project</t>
  </si>
  <si>
    <t>Hours for ABC Project</t>
  </si>
  <si>
    <t>Overtime</t>
  </si>
  <si>
    <t>=IF(SUM($E$4:E4)&gt;40,SUM($E$4:E4)-40,0)</t>
  </si>
  <si>
    <t>=MAX(E4-G4,0)</t>
  </si>
  <si>
    <t>=SUMIF($H$4:$H$10,H4,$F$4:$F$10)</t>
  </si>
  <si>
    <t>=SUMIF($H$4:$H$10,H4,$G$4:$G$10)</t>
  </si>
  <si>
    <t>=IF((D3-C3)*24&gt;$H$9,$H$9,(D3-C3)*24)</t>
  </si>
  <si>
    <t>Time Format</t>
  </si>
  <si>
    <t>Number Format</t>
  </si>
  <si>
    <t>=IF((D3-C3)*24&gt;$H$9,
((D3-C3)*24)-$H$9,0)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</si>
  <si>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</si>
  <si>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</si>
  <si>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</si>
  <si>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</si>
  <si>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</si>
  <si>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</si>
  <si>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</si>
  <si>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</si>
  <si>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</si>
  <si>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</si>
  <si>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</si>
  <si>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TimeSheet</t>
  </si>
  <si>
    <t>TimeSheet FOrmat</t>
  </si>
  <si>
    <t>TimeSheet with Overtime</t>
  </si>
  <si>
    <t>TimeSheet using MOD Function</t>
  </si>
  <si>
    <t>Weekly TimeSheet</t>
  </si>
  <si>
    <t xml:space="preserve">Weekly Time Sheet Project </t>
  </si>
  <si>
    <t>CALCULATE HOURS WORKED</t>
  </si>
  <si>
    <t>automateexcel.com/formulas/calculate-hours-worked/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</si>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</sst>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[$-F400]h:mm:ss\ AM/PM"/>
    <numFmt numFmtId="166" formatCode="#,##0.00000_);\(#,##0.00000\)"/>
    <numFmt numFmtId="167" formatCode="#,##0.0_);\(#,##0.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14548173467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8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2" borderId="0" xfId="0" applyFont="1" applyFill="1" applyBorder="1"/>
    <xf numFmtId="0" fontId="0" fillId="0" borderId="0" xfId="0" quotePrefix="1"/>
    <xf numFmtId="0" fontId="2" fillId="2" borderId="0" xfId="0" applyFont="1" applyFill="1" applyBorder="1" applyAlignment="1"/>
    <xf numFmtId="164" fontId="0" fillId="0" borderId="0" xfId="1" applyFont="1"/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65" fontId="0" fillId="3" borderId="1" xfId="0" applyNumberFormat="1" applyFon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6" fontId="0" fillId="3" borderId="1" xfId="1" applyNumberFormat="1" applyFont="1" applyFill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167" fontId="0" fillId="3" borderId="1" xfId="1" applyNumberFormat="1" applyFont="1" applyFill="1" applyBorder="1" applyAlignment="1">
      <alignment horizontal="center" vertical="center"/>
    </xf>
    <xf numFmtId="167" fontId="0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6" xfId="0" applyFont="1" applyFill="1" applyBorder="1" applyAlignment="1">
      <alignment horizontal="center" vertical="center"/>
    </xf>
    <xf numFmtId="165" fontId="0" fillId="3" borderId="6" xfId="0" applyNumberFormat="1" applyFont="1" applyFill="1" applyBorder="1" applyAlignment="1">
      <alignment horizontal="center" vertical="center"/>
    </xf>
    <xf numFmtId="165" fontId="0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0" fillId="3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0" borderId="0" xfId="0" quotePrefix="1" applyAlignment="1">
      <alignment horizontal="center" wrapText="1"/>
    </xf>
    <xf numFmtId="0" fontId="0" fillId="0" borderId="0" xfId="0" quotePrefix="1" applyAlignment="1">
      <alignment horizontal="center"/>
    </xf>
    <xf numFmtId="2" fontId="0" fillId="3" borderId="4" xfId="0" applyNumberFormat="1" applyFont="1" applyFill="1" applyBorder="1" applyAlignment="1">
      <alignment horizontal="center" vertical="center"/>
    </xf>
    <xf numFmtId="2" fontId="0" fillId="3" borderId="5" xfId="0" applyNumberFormat="1" applyFont="1" applyFill="1" applyBorder="1" applyAlignment="1">
      <alignment horizontal="center" vertical="center"/>
    </xf>
    <xf numFmtId="2" fontId="0" fillId="0" borderId="4" xfId="0" applyNumberFormat="1" applyFont="1" applyFill="1" applyBorder="1" applyAlignment="1">
      <alignment horizontal="center" vertical="center"/>
    </xf>
    <xf numFmtId="2" fontId="0" fillId="0" borderId="5" xfId="0" applyNumberFormat="1" applyFont="1" applyFill="1" applyBorder="1" applyAlignment="1">
      <alignment horizontal="center" vertical="center"/>
    </xf>
    <xf numFmtId="0" fontId="7" fillId="0" borderId="0" xfId="3" applyFont="1" applyBorder="1"/>
    <xf numFmtId="0" fontId="6" fillId="0" borderId="0" xfId="5"/>
    <xf numFmtId="0" fontId="3" fillId="0" borderId="0" xfId="0" applyFont="1"/>
    <xf numFmtId="0" fontId="4" fillId="0" borderId="8" xfId="3"/>
    <xf numFmtId="0" fontId="5" fillId="0" borderId="0" xfId="4"/>
    <xf numFmtId="0" fontId="3" fillId="0" borderId="0" xfId="0" quotePrefix="1" applyFont="1"/>
  </cellXfs>
  <cellStyles count="6">
    <cellStyle name="Comma" xfId="1" builtinId="3"/>
    <cellStyle name="Currency 2" xfId="2" xr:uid="{18E0EAE9-66FA-4CEC-B7E6-A991C5C3F427}"/>
    <cellStyle name="Heading 1" xfId="3" builtinId="16"/>
    <cellStyle name="Heading 4" xfId="4" builtinId="19"/>
    <cellStyle name="Hyperlink" xfId="5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9A0DDA11-0B3A-4C94-BC38-DCBAC71DA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EDE2906A-48FC-4DDF-A7BF-799C005961E1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322908FA-2F81-4C69-B127-B33413DAF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D4091AE2-206F-4D29-BBBD-2A6890863B99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282575</xdr:colOff>
      <xdr:row>13</xdr:row>
      <xdr:rowOff>152400</xdr:rowOff>
    </xdr:from>
    <xdr:to>
      <xdr:col>5</xdr:col>
      <xdr:colOff>301625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0F64E-BCA2-426B-A69C-60CE51308799}"/>
            </a:ext>
          </a:extLst>
        </xdr:cNvPr>
        <xdr:cNvSpPr/>
      </xdr:nvSpPr>
      <xdr:spPr>
        <a:xfrm>
          <a:off x="2921000" y="2628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473075</xdr:colOff>
      <xdr:row>14</xdr:row>
      <xdr:rowOff>152400</xdr:rowOff>
    </xdr:from>
    <xdr:to>
      <xdr:col>5</xdr:col>
      <xdr:colOff>692150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CD9642-390D-4ECA-B2A2-AEEE5AB3F755}"/>
            </a:ext>
          </a:extLst>
        </xdr:cNvPr>
        <xdr:cNvSpPr/>
      </xdr:nvSpPr>
      <xdr:spPr>
        <a:xfrm>
          <a:off x="2921000" y="2819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482600</xdr:colOff>
      <xdr:row>13</xdr:row>
      <xdr:rowOff>152400</xdr:rowOff>
    </xdr:from>
    <xdr:to>
      <xdr:col>5</xdr:col>
      <xdr:colOff>311150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685F43-66F4-4F30-82B3-DB67E40EC1C5}"/>
            </a:ext>
          </a:extLst>
        </xdr:cNvPr>
        <xdr:cNvSpPr/>
      </xdr:nvSpPr>
      <xdr:spPr>
        <a:xfrm>
          <a:off x="2921000" y="2819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149225</xdr:colOff>
      <xdr:row>13</xdr:row>
      <xdr:rowOff>152400</xdr:rowOff>
    </xdr:from>
    <xdr:to>
      <xdr:col>5</xdr:col>
      <xdr:colOff>234950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C41836-512F-4FBE-8402-EADFEFA4F922}"/>
            </a:ext>
          </a:extLst>
        </xdr:cNvPr>
        <xdr:cNvSpPr/>
      </xdr:nvSpPr>
      <xdr:spPr>
        <a:xfrm>
          <a:off x="2921000" y="2628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368300</xdr:colOff>
      <xdr:row>13</xdr:row>
      <xdr:rowOff>152400</xdr:rowOff>
    </xdr:from>
    <xdr:to>
      <xdr:col>5</xdr:col>
      <xdr:colOff>473075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136461-6B63-4A93-B9A9-B23A120025DC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568325</xdr:colOff>
      <xdr:row>19</xdr:row>
      <xdr:rowOff>152400</xdr:rowOff>
    </xdr:from>
    <xdr:to>
      <xdr:col>6</xdr:col>
      <xdr:colOff>63500</xdr:colOff>
      <xdr:row>21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79F0FC-18F7-4592-9DA2-F82B10EC0192}"/>
            </a:ext>
          </a:extLst>
        </xdr:cNvPr>
        <xdr:cNvSpPr/>
      </xdr:nvSpPr>
      <xdr:spPr>
        <a:xfrm>
          <a:off x="2921000" y="3581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BA7690-74DD-48BF-BFCD-4EB9A69E4188}" name="Table1" displayName="Table1" ref="B4:B10" totalsRowShown="0">
  <tableColumns count="1">
    <tableColumn id="1" xr3:uid="{3C1B9CFC-5E22-4B1C-A07A-87A11A0C6636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46235B0-4EFD-4D41-9FB1-7ACB4302C8BA}" name="Table2" displayName="Table2" ref="F4:F7" totalsRowShown="0" headerRowDxfId="0">
  <tableColumns count="1">
    <tableColumn id="1" xr3:uid="{B90EFAF2-84A1-4822-A835-679718DA6AB7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alculate-hours-worked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alculate-hours-worked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alculate-hours-worked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calculate-hours-worked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calculate-hours-worked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calculate-hours-worked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calculate-hours-worke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81BDC-FFC3-4ACA-8F25-2E761C542B01}">
  <sheetPr codeName="Sheet7"/>
  <dimension ref="A1:F47"/>
  <sheetViews>
    <sheetView tabSelected="1" workbookViewId="0">
      <selection activeCell="L16" sqref="L16"/>
    </sheetView>
  </sheetViews>
  <sheetFormatPr defaultRowHeight="15" x14ac:dyDescent="0.25"/>
  <cols>
    <col min="1" max="1" width="9.140625" style="5"/>
    <col min="2" max="2" width="37.5703125" style="5" customWidth="1"/>
    <col min="3" max="5" width="9.140625" style="5"/>
    <col min="6" max="6" width="42.28515625" style="5" customWidth="1"/>
    <col min="7" max="16384" width="9.140625" style="5"/>
  </cols>
  <sheetData>
    <row r="1" spans="1:6" ht="23.25" x14ac:dyDescent="0.35">
      <c r="A1" s="42" t="s">
        <v>62</v>
      </c>
    </row>
    <row r="2" spans="1:6" x14ac:dyDescent="0.25">
      <c r="B2" s="43" t="s">
        <v>63</v>
      </c>
    </row>
    <row r="4" spans="1:6" x14ac:dyDescent="0.25">
      <c r="B4" s="5" t="s">
        <v>45</v>
      </c>
      <c r="F4" s="44" t="s">
        <v>46</v>
      </c>
    </row>
    <row r="5" spans="1:6" x14ac:dyDescent="0.25">
      <c r="B5" s="43" t="s">
        <v>56</v>
      </c>
      <c r="F5" s="43" t="s">
        <v>47</v>
      </c>
    </row>
    <row r="6" spans="1:6" x14ac:dyDescent="0.25">
      <c r="B6" s="43" t="s">
        <v>57</v>
      </c>
      <c r="F6" s="43" t="s">
        <v>48</v>
      </c>
    </row>
    <row r="7" spans="1:6" x14ac:dyDescent="0.25">
      <c r="B7" s="43" t="s">
        <v>58</v>
      </c>
      <c r="F7" s="43" t="s">
        <v>49</v>
      </c>
    </row>
    <row r="8" spans="1:6" x14ac:dyDescent="0.25">
      <c r="B8" s="43" t="s">
        <v>59</v>
      </c>
    </row>
    <row r="9" spans="1:6" x14ac:dyDescent="0.25">
      <c r="B9" s="43" t="s">
        <v>60</v>
      </c>
    </row>
    <row r="10" spans="1:6" x14ac:dyDescent="0.25">
      <c r="B10" s="43" t="s">
        <v>61</v>
      </c>
    </row>
    <row r="12" spans="1:6" x14ac:dyDescent="0.25">
      <c r="F12" s="44"/>
    </row>
    <row r="13" spans="1:6" ht="20.25" thickBot="1" x14ac:dyDescent="0.35">
      <c r="B13" s="45" t="s">
        <v>50</v>
      </c>
    </row>
    <row r="14" spans="1:6" ht="15.75" thickTop="1" x14ac:dyDescent="0.25">
      <c r="B14" s="46" t="s">
        <v>51</v>
      </c>
    </row>
    <row r="37" spans="2:2" x14ac:dyDescent="0.25">
      <c r="B37" s="47" t="s">
        <v>52</v>
      </c>
    </row>
    <row r="38" spans="2:2" x14ac:dyDescent="0.25">
      <c r="B38" s="47" t="s">
        <v>53</v>
      </c>
    </row>
    <row r="39" spans="2:2" x14ac:dyDescent="0.25">
      <c r="B39" s="47" t="s">
        <v>54</v>
      </c>
    </row>
    <row r="47" spans="2:2" x14ac:dyDescent="0.25">
      <c r="B47" s="46" t="s">
        <v>55</v>
      </c>
    </row>
  </sheetData>
  <dataConsolidate/>
  <hyperlinks>
    <hyperlink ref="B2" r:id="rId1" display="https://www.automateexcel.com/formulas/calculate-hours-worked/" xr:uid="{2282E90A-6F6D-4FFC-8E25-AB98E03A45D1}"/>
    <hyperlink ref="F5" r:id="rId2" xr:uid="{3EC6A59E-40D4-4DA6-843F-7829AC0D2BE4}"/>
    <hyperlink ref="F6" r:id="rId3" xr:uid="{7909BDC4-9115-442F-9B71-07CB0EA4D662}"/>
    <hyperlink ref="F7" r:id="rId4" xr:uid="{9F6D509D-8F1E-438C-8D40-6ED3E6656621}"/>
    <hyperlink ref="B5" location="'TimeSheet'!$A$1" display="TimeSheet" xr:uid="{4A902CFA-202A-4761-B2CF-3882E559DDA5}"/>
    <hyperlink ref="B6" location="'TimeSheet FOrmat'!$A$1" display="TimeSheet FOrmat" xr:uid="{45C7B798-1D86-4E6F-A163-5241F2519404}"/>
    <hyperlink ref="B7" location="'TimeSheet with Overtime'!$A$1" display="TimeSheet with Overtime" xr:uid="{C2614834-154A-4B8B-8EA8-4F85AD6ABB36}"/>
    <hyperlink ref="B8" location="'TimeSheet using MOD Function'!$A$1" display="TimeSheet using MOD Function" xr:uid="{6C14ECEE-1FD3-4234-B3ED-0EE4795A1546}"/>
    <hyperlink ref="B9" location="'Weekly TimeSheet'!$A$1" display="Weekly TimeSheet" xr:uid="{F285EE34-58E4-454A-A628-FD8C8C6904BB}"/>
    <hyperlink ref="B10" location="'Weekly Time Sheet Project '!$A$1" display="Weekly Time Sheet Project " xr:uid="{48D859A4-415C-413C-9F69-D4ED4388390B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A28FA-14D0-4C14-BE56-95C4A10A26FA}">
  <sheetPr codeName="Sheet1"/>
  <dimension ref="B2:E15"/>
  <sheetViews>
    <sheetView showGridLines="0" workbookViewId="0">
      <selection activeCell="C3" sqref="C3:D9"/>
    </sheetView>
  </sheetViews>
  <sheetFormatPr defaultRowHeight="15" x14ac:dyDescent="0.25"/>
  <cols>
    <col min="1" max="1" width="4.140625" customWidth="1"/>
    <col min="2" max="2" width="12" customWidth="1"/>
    <col min="3" max="3" width="12.140625" customWidth="1"/>
    <col min="4" max="4" width="11.28515625" customWidth="1"/>
    <col min="5" max="5" width="15.140625" customWidth="1"/>
  </cols>
  <sheetData>
    <row r="2" spans="2:5" x14ac:dyDescent="0.25">
      <c r="B2" s="6" t="s">
        <v>0</v>
      </c>
      <c r="C2" s="6" t="s">
        <v>1</v>
      </c>
      <c r="D2" s="6" t="s">
        <v>2</v>
      </c>
      <c r="E2" s="6" t="s">
        <v>18</v>
      </c>
    </row>
    <row r="3" spans="2:5" x14ac:dyDescent="0.25">
      <c r="B3" s="7" t="s">
        <v>6</v>
      </c>
      <c r="C3" s="8">
        <v>0.33333333333333331</v>
      </c>
      <c r="D3" s="8">
        <v>0.6875</v>
      </c>
      <c r="E3" s="9">
        <f>(D3-C3)*24</f>
        <v>8.5</v>
      </c>
    </row>
    <row r="4" spans="2:5" x14ac:dyDescent="0.25">
      <c r="B4" s="10" t="s">
        <v>7</v>
      </c>
      <c r="C4" s="11">
        <v>0.3125</v>
      </c>
      <c r="D4" s="11">
        <v>0.75</v>
      </c>
      <c r="E4" s="12">
        <f t="shared" ref="E4:E11" si="0">(D4-C4)*24</f>
        <v>10.5</v>
      </c>
    </row>
    <row r="5" spans="2:5" x14ac:dyDescent="0.25">
      <c r="B5" s="7" t="s">
        <v>8</v>
      </c>
      <c r="C5" s="8">
        <v>0.375</v>
      </c>
      <c r="D5" s="8">
        <v>0.72916666666666663</v>
      </c>
      <c r="E5" s="9">
        <f t="shared" si="0"/>
        <v>8.5</v>
      </c>
    </row>
    <row r="6" spans="2:5" x14ac:dyDescent="0.25">
      <c r="B6" s="10" t="s">
        <v>9</v>
      </c>
      <c r="C6" s="11">
        <v>0.35416666666666669</v>
      </c>
      <c r="D6" s="11">
        <v>0.75</v>
      </c>
      <c r="E6" s="12">
        <f t="shared" si="0"/>
        <v>9.5</v>
      </c>
    </row>
    <row r="7" spans="2:5" x14ac:dyDescent="0.25">
      <c r="B7" s="7" t="s">
        <v>10</v>
      </c>
      <c r="C7" s="8">
        <v>0.3125</v>
      </c>
      <c r="D7" s="8">
        <v>0.77083333333333337</v>
      </c>
      <c r="E7" s="9">
        <f t="shared" si="0"/>
        <v>11</v>
      </c>
    </row>
    <row r="8" spans="2:5" x14ac:dyDescent="0.25">
      <c r="B8" s="10" t="s">
        <v>11</v>
      </c>
      <c r="C8" s="11">
        <v>0.29166666666666669</v>
      </c>
      <c r="D8" s="11">
        <v>0.72916666666666663</v>
      </c>
      <c r="E8" s="12">
        <f t="shared" si="0"/>
        <v>10.499999999999998</v>
      </c>
    </row>
    <row r="9" spans="2:5" x14ac:dyDescent="0.25">
      <c r="B9" s="7" t="s">
        <v>12</v>
      </c>
      <c r="C9" s="8">
        <v>0.3125</v>
      </c>
      <c r="D9" s="8">
        <v>0.72916666666666663</v>
      </c>
      <c r="E9" s="9">
        <f t="shared" si="0"/>
        <v>10</v>
      </c>
    </row>
    <row r="10" spans="2:5" x14ac:dyDescent="0.25">
      <c r="B10" s="10" t="s">
        <v>13</v>
      </c>
      <c r="C10" s="11">
        <v>0.35416666666666669</v>
      </c>
      <c r="D10" s="11">
        <v>0.8125</v>
      </c>
      <c r="E10" s="12">
        <f t="shared" si="0"/>
        <v>11</v>
      </c>
    </row>
    <row r="11" spans="2:5" x14ac:dyDescent="0.25">
      <c r="B11" s="7" t="s">
        <v>14</v>
      </c>
      <c r="C11" s="8">
        <v>0.3125</v>
      </c>
      <c r="D11" s="8">
        <v>0.6875</v>
      </c>
      <c r="E11" s="9">
        <f t="shared" si="0"/>
        <v>9</v>
      </c>
    </row>
    <row r="13" spans="2:5" x14ac:dyDescent="0.25">
      <c r="B13" s="43" t="s">
        <v>63</v>
      </c>
    </row>
    <row r="15" spans="2:5" x14ac:dyDescent="0.25">
      <c r="B15" s="44" t="s">
        <v>64</v>
      </c>
    </row>
  </sheetData>
  <hyperlinks>
    <hyperlink ref="B13" r:id="rId1" display="https://www.automateexcel.com/formulas/calculate-hours-worked/" xr:uid="{C7AB7FDF-1723-4F99-9813-1D9BE1CC3A5C}"/>
  </hyperlinks>
  <pageMargins left="0.7" right="0.7" top="0.75" bottom="0.75" header="0.3" footer="0.3"/>
  <pageSetup paperSize="9" orientation="portrait" horizontalDpi="200" verticalDpi="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BA5C8-0422-43DE-AF42-480C083214EF}">
  <sheetPr codeName="Sheet2"/>
  <dimension ref="B2:F16"/>
  <sheetViews>
    <sheetView showGridLines="0" workbookViewId="0">
      <selection activeCell="J9" sqref="J9"/>
    </sheetView>
  </sheetViews>
  <sheetFormatPr defaultRowHeight="15" x14ac:dyDescent="0.25"/>
  <cols>
    <col min="1" max="1" width="4.140625" style="5" customWidth="1"/>
    <col min="2" max="2" width="12.140625" style="5" customWidth="1"/>
    <col min="3" max="3" width="11.28515625" style="5" customWidth="1"/>
    <col min="4" max="4" width="9.140625" style="5"/>
    <col min="5" max="5" width="12.140625" style="5" customWidth="1"/>
    <col min="6" max="6" width="11.28515625" style="5" customWidth="1"/>
    <col min="7" max="16384" width="9.140625" style="5"/>
  </cols>
  <sheetData>
    <row r="2" spans="2:6" x14ac:dyDescent="0.25">
      <c r="B2" s="32" t="s">
        <v>42</v>
      </c>
      <c r="C2" s="33"/>
      <c r="E2" s="32" t="s">
        <v>43</v>
      </c>
      <c r="F2" s="33"/>
    </row>
    <row r="3" spans="2:6" x14ac:dyDescent="0.25">
      <c r="B3" s="16" t="s">
        <v>1</v>
      </c>
      <c r="C3" s="16" t="s">
        <v>2</v>
      </c>
      <c r="E3" s="6" t="s">
        <v>1</v>
      </c>
      <c r="F3" s="6" t="s">
        <v>2</v>
      </c>
    </row>
    <row r="4" spans="2:6" x14ac:dyDescent="0.25">
      <c r="B4" s="8">
        <v>0.33333333333333331</v>
      </c>
      <c r="C4" s="8">
        <v>0.6875</v>
      </c>
      <c r="E4" s="17">
        <v>0.33333333333333331</v>
      </c>
      <c r="F4" s="17">
        <v>0.6875</v>
      </c>
    </row>
    <row r="5" spans="2:6" x14ac:dyDescent="0.25">
      <c r="B5" s="11">
        <v>0.3125</v>
      </c>
      <c r="C5" s="11">
        <v>0.75</v>
      </c>
      <c r="E5" s="18">
        <v>0.3125</v>
      </c>
      <c r="F5" s="18">
        <v>0.75</v>
      </c>
    </row>
    <row r="6" spans="2:6" x14ac:dyDescent="0.25">
      <c r="B6" s="8">
        <v>0.375</v>
      </c>
      <c r="C6" s="8">
        <v>0.72916666666666663</v>
      </c>
      <c r="E6" s="17">
        <v>0.375</v>
      </c>
      <c r="F6" s="17">
        <v>0.72916666666666663</v>
      </c>
    </row>
    <row r="7" spans="2:6" x14ac:dyDescent="0.25">
      <c r="B7" s="11">
        <v>0.35416666666666669</v>
      </c>
      <c r="C7" s="11">
        <v>0.75</v>
      </c>
      <c r="E7" s="18">
        <v>0.35416666666666669</v>
      </c>
      <c r="F7" s="18">
        <v>0.75</v>
      </c>
    </row>
    <row r="8" spans="2:6" x14ac:dyDescent="0.25">
      <c r="B8" s="8">
        <v>0.3125</v>
      </c>
      <c r="C8" s="8">
        <v>0.77083333333333337</v>
      </c>
      <c r="E8" s="17">
        <v>0.3125</v>
      </c>
      <c r="F8" s="17">
        <v>0.77083333333333337</v>
      </c>
    </row>
    <row r="9" spans="2:6" x14ac:dyDescent="0.25">
      <c r="B9" s="11">
        <v>0.29166666666666669</v>
      </c>
      <c r="C9" s="11">
        <v>0.72916666666666663</v>
      </c>
      <c r="E9" s="18">
        <v>0.29166666666666669</v>
      </c>
      <c r="F9" s="18">
        <v>0.72916666666666663</v>
      </c>
    </row>
    <row r="10" spans="2:6" x14ac:dyDescent="0.25">
      <c r="B10" s="8">
        <v>0.3125</v>
      </c>
      <c r="C10" s="8">
        <v>0.72916666666666663</v>
      </c>
      <c r="E10" s="17">
        <v>0.3125</v>
      </c>
      <c r="F10" s="17">
        <v>0.72916666666666663</v>
      </c>
    </row>
    <row r="11" spans="2:6" x14ac:dyDescent="0.25">
      <c r="B11" s="11">
        <v>0.35416666666666669</v>
      </c>
      <c r="C11" s="11">
        <v>0.8125</v>
      </c>
      <c r="E11" s="18">
        <v>0.35416666666666669</v>
      </c>
      <c r="F11" s="18">
        <v>0.8125</v>
      </c>
    </row>
    <row r="12" spans="2:6" x14ac:dyDescent="0.25">
      <c r="B12" s="8">
        <v>0.3125</v>
      </c>
      <c r="C12" s="8">
        <v>0.6875</v>
      </c>
      <c r="E12" s="17">
        <v>0.3125</v>
      </c>
      <c r="F12" s="17">
        <v>0.6875</v>
      </c>
    </row>
    <row r="14" spans="2:6" x14ac:dyDescent="0.25">
      <c r="B14" s="43" t="s">
        <v>63</v>
      </c>
    </row>
    <row r="16" spans="2:6" x14ac:dyDescent="0.25">
      <c r="B16" s="44" t="s">
        <v>64</v>
      </c>
    </row>
  </sheetData>
  <mergeCells count="2">
    <mergeCell ref="B2:C2"/>
    <mergeCell ref="E2:F2"/>
  </mergeCells>
  <hyperlinks>
    <hyperlink ref="B14" r:id="rId1" display="https://www.automateexcel.com/formulas/calculate-hours-worked/" xr:uid="{C2AE98FA-C4EA-4944-B980-BBF99376EB2A}"/>
  </hyperlinks>
  <pageMargins left="0.7" right="0.7" top="0.75" bottom="0.75" header="0.3" footer="0.3"/>
  <pageSetup paperSize="9" orientation="portrait" horizontalDpi="200" verticalDpi="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CC82C-D431-423D-8574-7292B3E874DA}">
  <sheetPr codeName="Sheet3"/>
  <dimension ref="B2:N15"/>
  <sheetViews>
    <sheetView showGridLines="0" workbookViewId="0">
      <selection activeCell="E3" sqref="E3"/>
    </sheetView>
  </sheetViews>
  <sheetFormatPr defaultRowHeight="15" x14ac:dyDescent="0.25"/>
  <cols>
    <col min="1" max="1" width="4.140625" customWidth="1"/>
    <col min="2" max="2" width="9.85546875" bestFit="1" customWidth="1"/>
    <col min="3" max="4" width="11.28515625" customWidth="1"/>
    <col min="5" max="5" width="18" customWidth="1"/>
    <col min="6" max="6" width="20.42578125" customWidth="1"/>
    <col min="7" max="7" width="4.42578125" customWidth="1"/>
    <col min="8" max="8" width="12.7109375" customWidth="1"/>
    <col min="9" max="9" width="9.28515625" style="5" customWidth="1"/>
    <col min="10" max="10" width="19.5703125" customWidth="1"/>
  </cols>
  <sheetData>
    <row r="2" spans="2:14" s="22" customFormat="1" ht="30" x14ac:dyDescent="0.25">
      <c r="B2" s="21" t="s">
        <v>0</v>
      </c>
      <c r="C2" s="21" t="s">
        <v>1</v>
      </c>
      <c r="D2" s="21" t="s">
        <v>2</v>
      </c>
      <c r="E2" s="21" t="s">
        <v>4</v>
      </c>
      <c r="F2" s="21" t="s">
        <v>5</v>
      </c>
      <c r="H2" s="21" t="s">
        <v>3</v>
      </c>
      <c r="I2" s="5"/>
      <c r="M2" s="34" t="s">
        <v>16</v>
      </c>
      <c r="N2" s="34"/>
    </row>
    <row r="3" spans="2:14" x14ac:dyDescent="0.25">
      <c r="B3" s="7" t="s">
        <v>6</v>
      </c>
      <c r="C3" s="8">
        <v>0.33333333333333331</v>
      </c>
      <c r="D3" s="8">
        <v>0.6875</v>
      </c>
      <c r="E3" s="19">
        <f>IF((D3-C3)*24&gt;$H$3,
$H$3,(D3-C3)*24)</f>
        <v>8</v>
      </c>
      <c r="F3" s="19">
        <f t="shared" ref="F3:F11" si="0">IF((D3-C3)*24&gt;$H$3,((D3-C3)*24)-$H$3,0)</f>
        <v>0.5</v>
      </c>
      <c r="H3" s="19">
        <v>8</v>
      </c>
      <c r="M3" s="2" t="s">
        <v>41</v>
      </c>
    </row>
    <row r="4" spans="2:14" x14ac:dyDescent="0.25">
      <c r="B4" s="10" t="s">
        <v>7</v>
      </c>
      <c r="C4" s="11">
        <v>0.3125</v>
      </c>
      <c r="D4" s="11">
        <v>0.75</v>
      </c>
      <c r="E4" s="20">
        <f t="shared" ref="E4:E11" si="1">IF((D4-C4)*24&gt;$H$3,$H$3,(D4-C4)*24)</f>
        <v>8</v>
      </c>
      <c r="F4" s="20">
        <f t="shared" si="0"/>
        <v>2.5</v>
      </c>
    </row>
    <row r="5" spans="2:14" x14ac:dyDescent="0.25">
      <c r="B5" s="7" t="s">
        <v>8</v>
      </c>
      <c r="C5" s="8">
        <v>0.375</v>
      </c>
      <c r="D5" s="8">
        <v>0.72916666666666663</v>
      </c>
      <c r="E5" s="19">
        <f t="shared" si="1"/>
        <v>8</v>
      </c>
      <c r="F5" s="19">
        <f t="shared" si="0"/>
        <v>0.5</v>
      </c>
      <c r="M5" s="35" t="s">
        <v>17</v>
      </c>
      <c r="N5" s="35"/>
    </row>
    <row r="6" spans="2:14" x14ac:dyDescent="0.25">
      <c r="B6" s="10" t="s">
        <v>9</v>
      </c>
      <c r="C6" s="11">
        <v>0.35416666666666669</v>
      </c>
      <c r="D6" s="11">
        <v>0.75</v>
      </c>
      <c r="E6" s="20">
        <f t="shared" si="1"/>
        <v>8</v>
      </c>
      <c r="F6" s="20">
        <f t="shared" si="0"/>
        <v>1.5</v>
      </c>
    </row>
    <row r="7" spans="2:14" x14ac:dyDescent="0.25">
      <c r="B7" s="7" t="s">
        <v>10</v>
      </c>
      <c r="C7" s="8">
        <v>0.3125</v>
      </c>
      <c r="D7" s="8">
        <v>0.77083333333333337</v>
      </c>
      <c r="E7" s="19">
        <f t="shared" si="1"/>
        <v>8</v>
      </c>
      <c r="F7" s="19">
        <f t="shared" si="0"/>
        <v>3</v>
      </c>
      <c r="J7" s="36" t="s">
        <v>44</v>
      </c>
    </row>
    <row r="8" spans="2:14" x14ac:dyDescent="0.25">
      <c r="B8" s="10" t="s">
        <v>11</v>
      </c>
      <c r="C8" s="11">
        <v>0.29166666666666669</v>
      </c>
      <c r="D8" s="11">
        <v>0.72916666666666663</v>
      </c>
      <c r="E8" s="20">
        <f t="shared" si="1"/>
        <v>8</v>
      </c>
      <c r="F8" s="20">
        <f t="shared" si="0"/>
        <v>2.4999999999999982</v>
      </c>
      <c r="J8" s="37"/>
    </row>
    <row r="9" spans="2:14" x14ac:dyDescent="0.25">
      <c r="B9" s="7" t="s">
        <v>12</v>
      </c>
      <c r="C9" s="8">
        <v>0.3125</v>
      </c>
      <c r="D9" s="8">
        <v>0.72916666666666663</v>
      </c>
      <c r="E9" s="19">
        <f t="shared" si="1"/>
        <v>8</v>
      </c>
      <c r="F9" s="19">
        <f t="shared" si="0"/>
        <v>2</v>
      </c>
    </row>
    <row r="10" spans="2:14" x14ac:dyDescent="0.25">
      <c r="B10" s="10" t="s">
        <v>13</v>
      </c>
      <c r="C10" s="11">
        <v>0.35416666666666669</v>
      </c>
      <c r="D10" s="11">
        <v>0.8125</v>
      </c>
      <c r="E10" s="20">
        <f t="shared" si="1"/>
        <v>8</v>
      </c>
      <c r="F10" s="20">
        <f t="shared" si="0"/>
        <v>3</v>
      </c>
    </row>
    <row r="11" spans="2:14" x14ac:dyDescent="0.25">
      <c r="B11" s="7" t="s">
        <v>14</v>
      </c>
      <c r="C11" s="8">
        <v>0.3125</v>
      </c>
      <c r="D11" s="8">
        <v>0.6875</v>
      </c>
      <c r="E11" s="19">
        <f t="shared" si="1"/>
        <v>8</v>
      </c>
      <c r="F11" s="19">
        <f t="shared" si="0"/>
        <v>1</v>
      </c>
    </row>
    <row r="13" spans="2:14" x14ac:dyDescent="0.25">
      <c r="B13" s="43" t="s">
        <v>63</v>
      </c>
    </row>
    <row r="15" spans="2:14" x14ac:dyDescent="0.25">
      <c r="B15" s="44" t="s">
        <v>64</v>
      </c>
    </row>
  </sheetData>
  <mergeCells count="3">
    <mergeCell ref="M2:N2"/>
    <mergeCell ref="M5:N5"/>
    <mergeCell ref="J7:J8"/>
  </mergeCells>
  <hyperlinks>
    <hyperlink ref="B13" r:id="rId1" display="https://www.automateexcel.com/formulas/calculate-hours-worked/" xr:uid="{38B70D62-132A-4A99-9E13-65C96A022B5B}"/>
  </hyperlinks>
  <pageMargins left="0.7" right="0.7" top="0.75" bottom="0.75" header="0.3" footer="0.3"/>
  <pageSetup paperSize="9" orientation="portrait" horizontalDpi="200" verticalDpi="2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38455-9C89-47A8-930A-B6649DE9495D}">
  <sheetPr codeName="Sheet4"/>
  <dimension ref="B2:I15"/>
  <sheetViews>
    <sheetView showGridLines="0" workbookViewId="0">
      <selection activeCell="E3" sqref="E3"/>
    </sheetView>
  </sheetViews>
  <sheetFormatPr defaultRowHeight="15" x14ac:dyDescent="0.25"/>
  <cols>
    <col min="1" max="1" width="4.140625" customWidth="1"/>
    <col min="2" max="2" width="11.42578125" customWidth="1"/>
    <col min="3" max="4" width="13" customWidth="1"/>
    <col min="5" max="5" width="14.140625" customWidth="1"/>
    <col min="6" max="6" width="10" customWidth="1"/>
    <col min="7" max="8" width="10" style="5" customWidth="1"/>
    <col min="9" max="9" width="11.5703125" bestFit="1" customWidth="1"/>
  </cols>
  <sheetData>
    <row r="2" spans="2:9" x14ac:dyDescent="0.25">
      <c r="B2" s="6" t="s">
        <v>0</v>
      </c>
      <c r="C2" s="6" t="s">
        <v>1</v>
      </c>
      <c r="D2" s="6" t="s">
        <v>2</v>
      </c>
      <c r="E2" s="6" t="s">
        <v>18</v>
      </c>
      <c r="I2" s="3" t="s">
        <v>15</v>
      </c>
    </row>
    <row r="3" spans="2:9" x14ac:dyDescent="0.25">
      <c r="B3" s="7" t="s">
        <v>6</v>
      </c>
      <c r="C3" s="8">
        <v>0.85416666666666663</v>
      </c>
      <c r="D3" s="8">
        <v>0.3125</v>
      </c>
      <c r="E3" s="14">
        <f>MOD(D3-C3,1)*24</f>
        <v>11</v>
      </c>
      <c r="F3" s="4"/>
      <c r="G3" s="4"/>
      <c r="H3" s="4"/>
      <c r="I3" s="2" t="s">
        <v>19</v>
      </c>
    </row>
    <row r="4" spans="2:9" x14ac:dyDescent="0.25">
      <c r="B4" s="10" t="s">
        <v>7</v>
      </c>
      <c r="C4" s="11">
        <v>0.875</v>
      </c>
      <c r="D4" s="11">
        <v>0.35416666666666669</v>
      </c>
      <c r="E4" s="15">
        <f t="shared" ref="E4:E11" si="0">MOD(D4-C4,1)*24</f>
        <v>11.500000000000002</v>
      </c>
    </row>
    <row r="5" spans="2:9" x14ac:dyDescent="0.25">
      <c r="B5" s="7" t="s">
        <v>8</v>
      </c>
      <c r="C5" s="8">
        <v>0.85416666666666663</v>
      </c>
      <c r="D5" s="8">
        <v>0.3125</v>
      </c>
      <c r="E5" s="14">
        <f t="shared" si="0"/>
        <v>11</v>
      </c>
    </row>
    <row r="6" spans="2:9" x14ac:dyDescent="0.25">
      <c r="B6" s="10" t="s">
        <v>9</v>
      </c>
      <c r="C6" s="11">
        <v>0.79166666666666663</v>
      </c>
      <c r="D6" s="11">
        <v>0.39583333333333331</v>
      </c>
      <c r="E6" s="15">
        <f t="shared" si="0"/>
        <v>14.500000000000002</v>
      </c>
    </row>
    <row r="7" spans="2:9" x14ac:dyDescent="0.25">
      <c r="B7" s="7" t="s">
        <v>10</v>
      </c>
      <c r="C7" s="8">
        <v>0.85416666666666663</v>
      </c>
      <c r="D7" s="8">
        <v>0.35416666666666669</v>
      </c>
      <c r="E7" s="14">
        <f t="shared" si="0"/>
        <v>12</v>
      </c>
    </row>
    <row r="8" spans="2:9" x14ac:dyDescent="0.25">
      <c r="B8" s="10" t="s">
        <v>11</v>
      </c>
      <c r="C8" s="11">
        <v>0.89583333333333337</v>
      </c>
      <c r="D8" s="11">
        <v>0.3125</v>
      </c>
      <c r="E8" s="15">
        <f t="shared" si="0"/>
        <v>10</v>
      </c>
    </row>
    <row r="9" spans="2:9" x14ac:dyDescent="0.25">
      <c r="B9" s="7" t="s">
        <v>12</v>
      </c>
      <c r="C9" s="8">
        <v>0.9375</v>
      </c>
      <c r="D9" s="8">
        <v>0.3125</v>
      </c>
      <c r="E9" s="14">
        <f t="shared" si="0"/>
        <v>9</v>
      </c>
    </row>
    <row r="10" spans="2:9" x14ac:dyDescent="0.25">
      <c r="B10" s="10" t="s">
        <v>13</v>
      </c>
      <c r="C10" s="11">
        <v>0.97916666666666663</v>
      </c>
      <c r="D10" s="11">
        <v>0.35416666666666669</v>
      </c>
      <c r="E10" s="15">
        <f t="shared" si="0"/>
        <v>9</v>
      </c>
    </row>
    <row r="11" spans="2:9" x14ac:dyDescent="0.25">
      <c r="B11" s="7" t="s">
        <v>14</v>
      </c>
      <c r="C11" s="8">
        <v>0.8125</v>
      </c>
      <c r="D11" s="8">
        <v>0.3125</v>
      </c>
      <c r="E11" s="14">
        <f t="shared" si="0"/>
        <v>12</v>
      </c>
    </row>
    <row r="13" spans="2:9" x14ac:dyDescent="0.25">
      <c r="B13" s="43" t="s">
        <v>63</v>
      </c>
    </row>
    <row r="15" spans="2:9" x14ac:dyDescent="0.25">
      <c r="B15" s="44" t="s">
        <v>64</v>
      </c>
    </row>
  </sheetData>
  <hyperlinks>
    <hyperlink ref="B13" r:id="rId1" display="https://www.automateexcel.com/formulas/calculate-hours-worked/" xr:uid="{25FD3717-A679-4BCE-93C5-755D4291476F}"/>
  </hyperlinks>
  <pageMargins left="0.7" right="0.7" top="0.75" bottom="0.75" header="0.3" footer="0.3"/>
  <pageSetup paperSize="9" orientation="portrait" horizontalDpi="200" verticalDpi="2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AB46D-459C-450A-80C0-C478DF8AC42D}">
  <sheetPr codeName="Sheet5"/>
  <dimension ref="B2:M15"/>
  <sheetViews>
    <sheetView showGridLines="0" workbookViewId="0">
      <selection activeCell="B11" sqref="B11:G11"/>
    </sheetView>
  </sheetViews>
  <sheetFormatPr defaultRowHeight="15" x14ac:dyDescent="0.25"/>
  <cols>
    <col min="1" max="1" width="4.140625" customWidth="1"/>
    <col min="2" max="2" width="10.5703125" customWidth="1"/>
    <col min="3" max="3" width="12.140625" customWidth="1"/>
    <col min="4" max="4" width="11.42578125" bestFit="1" customWidth="1"/>
    <col min="5" max="5" width="13.85546875" bestFit="1" customWidth="1"/>
    <col min="6" max="6" width="11.140625" customWidth="1"/>
    <col min="7" max="7" width="13.85546875" customWidth="1"/>
    <col min="8" max="8" width="25" customWidth="1"/>
    <col min="9" max="9" width="20" customWidth="1"/>
  </cols>
  <sheetData>
    <row r="2" spans="2:13" hidden="1" x14ac:dyDescent="0.25">
      <c r="B2" s="13"/>
      <c r="C2" s="13"/>
      <c r="D2" s="13"/>
      <c r="E2" s="26"/>
    </row>
    <row r="3" spans="2:13" x14ac:dyDescent="0.25">
      <c r="B3" s="6" t="s">
        <v>21</v>
      </c>
      <c r="C3" s="6" t="s">
        <v>1</v>
      </c>
      <c r="D3" s="23" t="s">
        <v>2</v>
      </c>
      <c r="E3" s="23" t="s">
        <v>30</v>
      </c>
      <c r="F3" s="23" t="s">
        <v>20</v>
      </c>
      <c r="G3" s="23" t="s">
        <v>5</v>
      </c>
      <c r="I3" s="35" t="s">
        <v>15</v>
      </c>
      <c r="J3" s="35"/>
      <c r="K3" s="35"/>
      <c r="L3" s="35"/>
      <c r="M3" s="35"/>
    </row>
    <row r="4" spans="2:13" x14ac:dyDescent="0.25">
      <c r="B4" s="7" t="s">
        <v>22</v>
      </c>
      <c r="C4" s="8">
        <v>0.33333333333333331</v>
      </c>
      <c r="D4" s="24">
        <v>0.70833333333333337</v>
      </c>
      <c r="E4" s="28">
        <f>MOD(D4-C4,1)*24</f>
        <v>9.0000000000000018</v>
      </c>
      <c r="F4" s="28">
        <f t="shared" ref="F4:F9" si="0">MAX(E4-G4,0)</f>
        <v>9.0000000000000018</v>
      </c>
      <c r="G4" s="28">
        <f>IF(SUM($E$4:E4)&gt;40,SUM($E$4:E4)-40,0)</f>
        <v>0</v>
      </c>
      <c r="I4" s="5" t="s">
        <v>36</v>
      </c>
      <c r="J4" s="2" t="s">
        <v>37</v>
      </c>
      <c r="K4" s="5"/>
    </row>
    <row r="5" spans="2:13" x14ac:dyDescent="0.25">
      <c r="B5" s="10" t="s">
        <v>23</v>
      </c>
      <c r="C5" s="11">
        <v>0.3125</v>
      </c>
      <c r="D5" s="25">
        <v>0.70833333333333337</v>
      </c>
      <c r="E5" s="29">
        <f t="shared" ref="E5:E10" si="1">MOD(D5-C5,1)*24</f>
        <v>9.5</v>
      </c>
      <c r="F5" s="29">
        <f t="shared" si="0"/>
        <v>9.5</v>
      </c>
      <c r="G5" s="29">
        <f>IF(SUM($E$4:E5)&gt;40,SUM($E$4:E5)-40,0)</f>
        <v>0</v>
      </c>
      <c r="I5" s="5" t="s">
        <v>20</v>
      </c>
      <c r="J5" s="2" t="s">
        <v>38</v>
      </c>
      <c r="K5" s="5"/>
    </row>
    <row r="6" spans="2:13" x14ac:dyDescent="0.25">
      <c r="B6" s="7" t="s">
        <v>24</v>
      </c>
      <c r="C6" s="8">
        <v>0.375</v>
      </c>
      <c r="D6" s="24">
        <v>0.6875</v>
      </c>
      <c r="E6" s="28">
        <f t="shared" si="1"/>
        <v>7.5</v>
      </c>
      <c r="F6" s="28">
        <f t="shared" si="0"/>
        <v>7.5</v>
      </c>
      <c r="G6" s="28">
        <f>IF(SUM($E$4:E6)&gt;40,SUM($E$4:E6)-40,0)</f>
        <v>0</v>
      </c>
    </row>
    <row r="7" spans="2:13" x14ac:dyDescent="0.25">
      <c r="B7" s="10" t="s">
        <v>25</v>
      </c>
      <c r="C7" s="11">
        <v>0.35416666666666669</v>
      </c>
      <c r="D7" s="25">
        <v>0.6875</v>
      </c>
      <c r="E7" s="29">
        <f t="shared" si="1"/>
        <v>8</v>
      </c>
      <c r="F7" s="29">
        <f t="shared" si="0"/>
        <v>8</v>
      </c>
      <c r="G7" s="29">
        <f>IF(SUM($E$4:E7)&gt;40,SUM($E$4:E7)-40,0)</f>
        <v>0</v>
      </c>
    </row>
    <row r="8" spans="2:13" x14ac:dyDescent="0.25">
      <c r="B8" s="7" t="s">
        <v>26</v>
      </c>
      <c r="C8" s="8">
        <v>0.3125</v>
      </c>
      <c r="D8" s="24">
        <v>0.66666666666666663</v>
      </c>
      <c r="E8" s="28">
        <f t="shared" si="1"/>
        <v>8.5</v>
      </c>
      <c r="F8" s="28">
        <f t="shared" si="0"/>
        <v>6</v>
      </c>
      <c r="G8" s="28">
        <f>IF(SUM($E$4:E8)&gt;40,SUM($E$4:E8)-40,0)</f>
        <v>2.5</v>
      </c>
      <c r="I8" s="36" t="s">
        <v>37</v>
      </c>
    </row>
    <row r="9" spans="2:13" x14ac:dyDescent="0.25">
      <c r="B9" s="10" t="s">
        <v>27</v>
      </c>
      <c r="C9" s="11">
        <v>0.29166666666666669</v>
      </c>
      <c r="D9" s="25">
        <v>0.54166666666666663</v>
      </c>
      <c r="E9" s="29">
        <f t="shared" si="1"/>
        <v>5.9999999999999982</v>
      </c>
      <c r="F9" s="29">
        <f t="shared" si="0"/>
        <v>0</v>
      </c>
      <c r="G9" s="29">
        <f>IF(SUM($E$4:E9)&gt;40,SUM($E$4:E9)-40,0)</f>
        <v>8.5</v>
      </c>
      <c r="I9" s="36"/>
    </row>
    <row r="10" spans="2:13" x14ac:dyDescent="0.25">
      <c r="B10" s="7" t="s">
        <v>28</v>
      </c>
      <c r="C10" s="8">
        <v>0.3125</v>
      </c>
      <c r="D10" s="24">
        <v>0.5</v>
      </c>
      <c r="E10" s="28">
        <f t="shared" si="1"/>
        <v>4.5</v>
      </c>
      <c r="F10" s="28">
        <f t="shared" ref="F10" si="2">MAX(E10-G10,0)</f>
        <v>0</v>
      </c>
      <c r="G10" s="28">
        <f>IF(SUM($E$4:E10)&gt;40,SUM($E$4:E10)-40,0)</f>
        <v>13</v>
      </c>
    </row>
    <row r="11" spans="2:13" x14ac:dyDescent="0.25">
      <c r="B11" s="5"/>
      <c r="C11" s="5"/>
      <c r="D11" s="5"/>
      <c r="E11" s="27" t="s">
        <v>29</v>
      </c>
      <c r="F11" s="31">
        <f>SUM(F4:F10)</f>
        <v>40</v>
      </c>
      <c r="G11" s="30">
        <v>12.25</v>
      </c>
    </row>
    <row r="13" spans="2:13" x14ac:dyDescent="0.25">
      <c r="B13" s="43" t="s">
        <v>63</v>
      </c>
    </row>
    <row r="15" spans="2:13" x14ac:dyDescent="0.25">
      <c r="B15" s="44" t="s">
        <v>64</v>
      </c>
    </row>
  </sheetData>
  <mergeCells count="2">
    <mergeCell ref="I3:M3"/>
    <mergeCell ref="I8:I9"/>
  </mergeCells>
  <hyperlinks>
    <hyperlink ref="B13" r:id="rId1" display="https://www.automateexcel.com/formulas/calculate-hours-worked/" xr:uid="{9D002B18-5788-4FC0-AD4C-968B00D03FF4}"/>
  </hyperlinks>
  <pageMargins left="0.7" right="0.7" top="0.75" bottom="0.75" header="0.3" footer="0.3"/>
  <pageSetup paperSize="9" orientation="portrait" horizontalDpi="200" verticalDpi="2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3C6AC-7B7B-4ECF-9242-1C4DCD3AAFB2}">
  <sheetPr codeName="Sheet6"/>
  <dimension ref="A1:N21"/>
  <sheetViews>
    <sheetView showGridLines="0" workbookViewId="0">
      <selection activeCell="I18" sqref="I18"/>
    </sheetView>
  </sheetViews>
  <sheetFormatPr defaultRowHeight="15" x14ac:dyDescent="0.25"/>
  <cols>
    <col min="1" max="1" width="4.140625" customWidth="1"/>
    <col min="3" max="3" width="10.5703125" bestFit="1" customWidth="1"/>
    <col min="4" max="4" width="11.42578125" bestFit="1" customWidth="1"/>
    <col min="5" max="5" width="13.85546875" bestFit="1" customWidth="1"/>
    <col min="7" max="7" width="10.140625" bestFit="1" customWidth="1"/>
    <col min="8" max="8" width="15" customWidth="1"/>
    <col min="9" max="9" width="25.85546875" customWidth="1"/>
  </cols>
  <sheetData>
    <row r="1" spans="1:14" x14ac:dyDescent="0.25">
      <c r="B1" s="5"/>
      <c r="C1" s="5"/>
      <c r="D1" s="5"/>
      <c r="E1" s="5"/>
      <c r="F1" s="5"/>
      <c r="G1" s="5"/>
      <c r="H1" s="5"/>
    </row>
    <row r="2" spans="1:14" hidden="1" x14ac:dyDescent="0.25">
      <c r="B2" s="13"/>
      <c r="C2" s="13"/>
      <c r="D2" s="13"/>
      <c r="E2" s="13"/>
      <c r="F2" s="5"/>
      <c r="G2" s="5"/>
      <c r="H2" s="5"/>
    </row>
    <row r="3" spans="1:14" x14ac:dyDescent="0.25">
      <c r="B3" s="6" t="s">
        <v>21</v>
      </c>
      <c r="C3" s="6" t="s">
        <v>1</v>
      </c>
      <c r="D3" s="6" t="s">
        <v>2</v>
      </c>
      <c r="E3" s="23" t="s">
        <v>30</v>
      </c>
      <c r="F3" s="23" t="s">
        <v>20</v>
      </c>
      <c r="G3" s="23" t="s">
        <v>5</v>
      </c>
      <c r="H3" s="23" t="s">
        <v>31</v>
      </c>
      <c r="J3" s="35" t="s">
        <v>15</v>
      </c>
      <c r="K3" s="35"/>
      <c r="L3" s="35"/>
      <c r="M3" s="35"/>
      <c r="N3" s="35"/>
    </row>
    <row r="4" spans="1:14" x14ac:dyDescent="0.25">
      <c r="B4" s="7" t="s">
        <v>22</v>
      </c>
      <c r="C4" s="8">
        <v>0.33333333333333331</v>
      </c>
      <c r="D4" s="8">
        <v>0.70833333333333337</v>
      </c>
      <c r="E4" s="28">
        <f>MOD(D4-C4,1)*24</f>
        <v>9.0000000000000018</v>
      </c>
      <c r="F4" s="28">
        <f>MAX(E4-G4,0)</f>
        <v>9.0000000000000018</v>
      </c>
      <c r="G4" s="28">
        <f>IF(SUM($E$4:E4)&gt;40,SUM($E$4:E4)-40,0)</f>
        <v>0</v>
      </c>
      <c r="H4" s="28" t="s">
        <v>32</v>
      </c>
      <c r="J4" t="s">
        <v>36</v>
      </c>
      <c r="K4" s="2" t="s">
        <v>37</v>
      </c>
    </row>
    <row r="5" spans="1:14" x14ac:dyDescent="0.25">
      <c r="B5" s="10" t="s">
        <v>23</v>
      </c>
      <c r="C5" s="11">
        <v>0.3125</v>
      </c>
      <c r="D5" s="11">
        <v>0.70833333333333337</v>
      </c>
      <c r="E5" s="29">
        <f t="shared" ref="E5:E10" si="0">MOD(D5-C5,1)*24</f>
        <v>9.5</v>
      </c>
      <c r="F5" s="29">
        <f t="shared" ref="F5:F10" si="1">MAX(E5-G5,0)</f>
        <v>9.5</v>
      </c>
      <c r="G5" s="29">
        <f>IF(SUM($E$4:E5)&gt;40,SUM($E$4:E5)-40,0)</f>
        <v>0</v>
      </c>
      <c r="H5" s="29" t="s">
        <v>33</v>
      </c>
      <c r="J5" t="s">
        <v>20</v>
      </c>
      <c r="K5" s="2" t="s">
        <v>38</v>
      </c>
    </row>
    <row r="6" spans="1:14" x14ac:dyDescent="0.25">
      <c r="B6" s="7" t="s">
        <v>24</v>
      </c>
      <c r="C6" s="8">
        <v>0.375</v>
      </c>
      <c r="D6" s="8">
        <v>0.6875</v>
      </c>
      <c r="E6" s="28">
        <f t="shared" si="0"/>
        <v>7.5</v>
      </c>
      <c r="F6" s="28">
        <f t="shared" si="1"/>
        <v>7.5</v>
      </c>
      <c r="G6" s="28">
        <f>IF(SUM($E$4:E6)&gt;40,SUM($E$4:E6)-40,0)</f>
        <v>0</v>
      </c>
      <c r="H6" s="28" t="s">
        <v>32</v>
      </c>
    </row>
    <row r="7" spans="1:14" x14ac:dyDescent="0.25">
      <c r="B7" s="10" t="s">
        <v>25</v>
      </c>
      <c r="C7" s="11">
        <v>0.35416666666666669</v>
      </c>
      <c r="D7" s="11">
        <v>0.6875</v>
      </c>
      <c r="E7" s="29">
        <f t="shared" si="0"/>
        <v>8</v>
      </c>
      <c r="F7" s="29">
        <f t="shared" si="1"/>
        <v>8</v>
      </c>
      <c r="G7" s="29">
        <f>IF(SUM($E$4:E7)&gt;40,SUM($E$4:E7)-40,0)</f>
        <v>0</v>
      </c>
      <c r="H7" s="29" t="s">
        <v>33</v>
      </c>
    </row>
    <row r="8" spans="1:14" x14ac:dyDescent="0.25">
      <c r="B8" s="7" t="s">
        <v>26</v>
      </c>
      <c r="C8" s="8">
        <v>0.3125</v>
      </c>
      <c r="D8" s="8">
        <v>0.66666666666666663</v>
      </c>
      <c r="E8" s="28">
        <f t="shared" si="0"/>
        <v>8.5</v>
      </c>
      <c r="F8" s="28">
        <f t="shared" si="1"/>
        <v>6</v>
      </c>
      <c r="G8" s="28">
        <f>IF(SUM($E$4:E8)&gt;40,SUM($E$4:E8)-40,0)</f>
        <v>2.5</v>
      </c>
      <c r="H8" s="28" t="s">
        <v>32</v>
      </c>
    </row>
    <row r="9" spans="1:14" x14ac:dyDescent="0.25">
      <c r="B9" s="10" t="s">
        <v>27</v>
      </c>
      <c r="C9" s="11">
        <v>0.29166666666666669</v>
      </c>
      <c r="D9" s="11">
        <v>0.54166666666666663</v>
      </c>
      <c r="E9" s="29">
        <f t="shared" si="0"/>
        <v>5.9999999999999982</v>
      </c>
      <c r="F9" s="29">
        <f t="shared" si="1"/>
        <v>0</v>
      </c>
      <c r="G9" s="29">
        <f>IF(SUM($E$4:E9)&gt;40,SUM($E$4:E9)-40,0)</f>
        <v>8.5</v>
      </c>
      <c r="H9" s="29" t="s">
        <v>33</v>
      </c>
    </row>
    <row r="10" spans="1:14" x14ac:dyDescent="0.25">
      <c r="B10" s="7" t="s">
        <v>28</v>
      </c>
      <c r="C10" s="8">
        <v>0.3125</v>
      </c>
      <c r="D10" s="8">
        <v>0.5</v>
      </c>
      <c r="E10" s="28">
        <f t="shared" si="0"/>
        <v>4.5</v>
      </c>
      <c r="F10" s="28">
        <f t="shared" si="1"/>
        <v>0</v>
      </c>
      <c r="G10" s="28">
        <f>IF(SUM($E$4:E10)&gt;40,SUM($E$4:E10)-40,0)</f>
        <v>13</v>
      </c>
      <c r="H10" s="28" t="s">
        <v>32</v>
      </c>
    </row>
    <row r="11" spans="1:14" x14ac:dyDescent="0.25">
      <c r="B11" s="5"/>
      <c r="C11" s="5"/>
      <c r="D11" s="5"/>
      <c r="E11" s="27" t="s">
        <v>29</v>
      </c>
      <c r="F11" s="31">
        <f>SUM(F4:F10)</f>
        <v>40</v>
      </c>
      <c r="G11" s="30">
        <f>SUM(G4:G10)</f>
        <v>24</v>
      </c>
      <c r="H11" s="5"/>
    </row>
    <row r="12" spans="1:14" x14ac:dyDescent="0.25">
      <c r="A12" s="5"/>
      <c r="B12" s="5"/>
      <c r="C12" s="5"/>
      <c r="D12" s="5"/>
      <c r="E12" s="5"/>
      <c r="F12" s="5"/>
      <c r="G12" s="5"/>
      <c r="H12" s="5"/>
      <c r="J12" s="35" t="s">
        <v>15</v>
      </c>
      <c r="K12" s="35"/>
      <c r="L12" s="35"/>
      <c r="M12" s="35"/>
      <c r="N12" s="35"/>
    </row>
    <row r="13" spans="1:14" x14ac:dyDescent="0.25">
      <c r="A13" s="5"/>
      <c r="B13" s="5"/>
      <c r="C13" s="5"/>
      <c r="D13" s="5"/>
      <c r="E13" s="5"/>
      <c r="G13" s="1" t="s">
        <v>20</v>
      </c>
      <c r="H13" s="1" t="s">
        <v>36</v>
      </c>
      <c r="J13" t="s">
        <v>20</v>
      </c>
      <c r="K13" s="2" t="s">
        <v>39</v>
      </c>
    </row>
    <row r="14" spans="1:14" x14ac:dyDescent="0.25">
      <c r="A14" s="5"/>
      <c r="B14" s="5"/>
      <c r="C14" s="5"/>
      <c r="D14" s="5"/>
      <c r="E14" s="38" t="s">
        <v>35</v>
      </c>
      <c r="F14" s="39"/>
      <c r="G14" s="28">
        <f>SUMIF($H$4:$H$10,H4,$F$4:$F$10)</f>
        <v>22.5</v>
      </c>
      <c r="H14" s="28">
        <f>SUMIF($H$4:$H$10,H4,$G$4:$G$10)</f>
        <v>15.5</v>
      </c>
      <c r="J14" t="s">
        <v>36</v>
      </c>
      <c r="K14" s="2" t="s">
        <v>40</v>
      </c>
    </row>
    <row r="15" spans="1:14" x14ac:dyDescent="0.25">
      <c r="A15" s="5"/>
      <c r="B15" s="5"/>
      <c r="C15" s="5"/>
      <c r="D15" s="5"/>
      <c r="E15" s="40" t="s">
        <v>34</v>
      </c>
      <c r="F15" s="41"/>
      <c r="G15" s="29">
        <f>SUMIF($H$4:$H$10,H5,$F$4:$F$10)</f>
        <v>17.5</v>
      </c>
      <c r="H15" s="29">
        <f>SUMIF($H$4:$H$10,H5,$G$4:$G$10)</f>
        <v>8.5</v>
      </c>
    </row>
    <row r="16" spans="1:14" x14ac:dyDescent="0.25">
      <c r="A16" s="5"/>
      <c r="B16" s="5"/>
      <c r="C16" s="5"/>
      <c r="D16" s="5"/>
      <c r="E16" s="5"/>
      <c r="F16" s="5"/>
      <c r="G16" s="31">
        <f>SUM(G14:G15)</f>
        <v>40</v>
      </c>
      <c r="H16" s="30">
        <f>SUM(H14:H15)</f>
        <v>24</v>
      </c>
    </row>
    <row r="17" spans="1:4" x14ac:dyDescent="0.25">
      <c r="A17" s="5"/>
      <c r="B17" s="5"/>
      <c r="C17" s="5"/>
      <c r="D17" s="5"/>
    </row>
    <row r="19" spans="1:4" x14ac:dyDescent="0.25">
      <c r="B19" s="43" t="s">
        <v>63</v>
      </c>
    </row>
    <row r="21" spans="1:4" x14ac:dyDescent="0.25">
      <c r="B21" s="44" t="s">
        <v>64</v>
      </c>
    </row>
  </sheetData>
  <mergeCells count="4">
    <mergeCell ref="J3:N3"/>
    <mergeCell ref="J12:N12"/>
    <mergeCell ref="E14:F14"/>
    <mergeCell ref="E15:F15"/>
  </mergeCells>
  <hyperlinks>
    <hyperlink ref="B19" r:id="rId1" display="https://www.automateexcel.com/formulas/calculate-hours-worked/" xr:uid="{DF14F45C-DCEA-43C4-B8D1-4A6EB1F7CE78}"/>
  </hyperlinks>
  <pageMargins left="0.7" right="0.7" top="0.75" bottom="0.75" header="0.3" footer="0.3"/>
  <pageSetup paperSize="9" orientation="portrait" horizontalDpi="200" verticalDpi="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TimeSheet</vt:lpstr>
      <vt:lpstr>TimeSheet FOrmat</vt:lpstr>
      <vt:lpstr>TimeSheet with Overtime</vt:lpstr>
      <vt:lpstr>TimeSheet using MOD Function</vt:lpstr>
      <vt:lpstr>Weekly TimeSheet</vt:lpstr>
      <vt:lpstr>Weekly Time Sheet Project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StevePC2</cp:lastModifiedBy>
  <dcterms:created xsi:type="dcterms:W3CDTF">2020-11-05T13:34:49Z</dcterms:created>
  <dcterms:modified xsi:type="dcterms:W3CDTF">2021-08-31T20:50:40Z</dcterms:modified>
</cp:coreProperties>
</file>